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irving\Documents\New AHDP Application\"/>
    </mc:Choice>
  </mc:AlternateContent>
  <xr:revisionPtr revIDLastSave="0" documentId="13_ncr:1_{005FEC56-89C6-46F4-B16D-A3CE9DB4E3FC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proforma" sheetId="1" r:id="rId1"/>
  </sheets>
  <definedNames>
    <definedName name="_xlnm.Print_Area" localSheetId="0">proforma!$A$1:$E$71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" i="1" l="1"/>
  <c r="D50" i="1"/>
  <c r="D46" i="1"/>
  <c r="E44" i="1"/>
  <c r="E50" i="1"/>
  <c r="D38" i="1"/>
  <c r="C58" i="1"/>
  <c r="B14" i="1"/>
  <c r="E59" i="1"/>
  <c r="D13" i="1"/>
  <c r="D12" i="1"/>
  <c r="E58" i="1"/>
  <c r="E60" i="1"/>
  <c r="E61" i="1"/>
  <c r="E56" i="1"/>
  <c r="E57" i="1"/>
  <c r="D64" i="1"/>
  <c r="D67" i="1"/>
  <c r="D70" i="1"/>
  <c r="E62" i="1"/>
  <c r="E64" i="1"/>
  <c r="D18" i="1" l="1"/>
  <c r="D16" i="1"/>
  <c r="D19" i="1" s="1"/>
  <c r="D52" i="1" l="1"/>
  <c r="D39" i="1"/>
  <c r="C38" i="1"/>
  <c r="D51" i="1" l="1"/>
  <c r="D53" i="1" s="1"/>
  <c r="D41" i="1"/>
</calcChain>
</file>

<file path=xl/sharedStrings.xml><?xml version="1.0" encoding="utf-8"?>
<sst xmlns="http://schemas.openxmlformats.org/spreadsheetml/2006/main" count="71" uniqueCount="59">
  <si>
    <t xml:space="preserve"> </t>
  </si>
  <si>
    <t># Units</t>
  </si>
  <si>
    <t xml:space="preserve">Monthly </t>
  </si>
  <si>
    <t>REVENUE</t>
  </si>
  <si>
    <t>Housing Rate</t>
  </si>
  <si>
    <t xml:space="preserve">2 Bedroom </t>
  </si>
  <si>
    <t xml:space="preserve">1 Bedroom </t>
  </si>
  <si>
    <t>.</t>
  </si>
  <si>
    <t>GROSS POTENTIAL REVENUE</t>
  </si>
  <si>
    <t>LESS: VACANCY &amp; BAD DEBT (on market units)</t>
  </si>
  <si>
    <t>NET EFFECTIVE RENT</t>
  </si>
  <si>
    <t>OPERATING EXPENSES</t>
  </si>
  <si>
    <t xml:space="preserve">    Admin - office supplies &amp; miscellaneous</t>
  </si>
  <si>
    <t xml:space="preserve">    Cleaning supplies</t>
  </si>
  <si>
    <t xml:space="preserve">    Advertising</t>
  </si>
  <si>
    <t xml:space="preserve">    Electricity</t>
  </si>
  <si>
    <t xml:space="preserve">    Heating</t>
  </si>
  <si>
    <t xml:space="preserve">    Elevator</t>
  </si>
  <si>
    <t xml:space="preserve">    Garbage</t>
  </si>
  <si>
    <t xml:space="preserve">    Landscaping</t>
  </si>
  <si>
    <t xml:space="preserve">    Insurance</t>
  </si>
  <si>
    <t xml:space="preserve">    Repairs &amp; maintenance</t>
  </si>
  <si>
    <t xml:space="preserve">    Management fees</t>
  </si>
  <si>
    <t xml:space="preserve">    Property taxes</t>
  </si>
  <si>
    <t xml:space="preserve">    Salaries and benefits</t>
  </si>
  <si>
    <t xml:space="preserve">    Snow removal</t>
  </si>
  <si>
    <t xml:space="preserve">    Telephone</t>
  </si>
  <si>
    <t xml:space="preserve">    Water</t>
  </si>
  <si>
    <t>TOTAL EXPENSES</t>
  </si>
  <si>
    <t>NET OPERATING INCOME</t>
  </si>
  <si>
    <t>Value</t>
  </si>
  <si>
    <t>All Cash Capitalization Rate</t>
  </si>
  <si>
    <t>1st mortgage</t>
  </si>
  <si>
    <t>2nd mortgage</t>
  </si>
  <si>
    <t>Interest Rate</t>
  </si>
  <si>
    <t>Amortization (Years)</t>
  </si>
  <si>
    <t>Debt Service (Yearly)</t>
  </si>
  <si>
    <t>Net Cash Flow</t>
  </si>
  <si>
    <t>Net cash flow after R&amp;M Reserve</t>
  </si>
  <si>
    <t>Property Construction Cost</t>
  </si>
  <si>
    <t>Per Unit</t>
  </si>
  <si>
    <t>Building construction and contingency</t>
  </si>
  <si>
    <t>Building construction - HST</t>
  </si>
  <si>
    <t>Building construction - HST rebate</t>
  </si>
  <si>
    <t>Land cost</t>
  </si>
  <si>
    <t>Insurance - builder's risk</t>
  </si>
  <si>
    <t>Insurance - performance bond</t>
  </si>
  <si>
    <t>Soft cost</t>
  </si>
  <si>
    <t>Total cost</t>
  </si>
  <si>
    <t>Owner's Equity</t>
  </si>
  <si>
    <t>Total Cost</t>
  </si>
  <si>
    <t>Owner's equity contribution</t>
  </si>
  <si>
    <t xml:space="preserve">Proforma Valuation Model - </t>
  </si>
  <si>
    <t xml:space="preserve">REPAIRS &amp; MAINTENANCE RESERVE </t>
  </si>
  <si>
    <t xml:space="preserve">Proposed Mortgage - </t>
  </si>
  <si>
    <t>Proposed Mortgage</t>
  </si>
  <si>
    <t xml:space="preserve">Location: </t>
  </si>
  <si>
    <t xml:space="preserve">Date and number of total units: </t>
  </si>
  <si>
    <t xml:space="preserve">Company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</si>
</sst>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</numFmts>
  <fonts count="11" x14ac:knownFonts="1">
    <font>
      <sz val="10"/>
      <name val="Arial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3">
    <xf numFmtId="0" fontId="0" fillId="0" borderId="0" xfId="0"/>
    <xf numFmtId="0" fontId="1" fillId="3" borderId="0" xfId="0" applyFont="1" applyFill="1"/>
    <xf numFmtId="0" fontId="0" fillId="3" borderId="0" xfId="0" applyFill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7" fillId="0" borderId="0" xfId="0" applyFont="1"/>
    <xf numFmtId="0" fontId="0" fillId="0" borderId="4" xfId="0" applyBorder="1"/>
    <xf numFmtId="0" fontId="0" fillId="4" borderId="4" xfId="0" applyFill="1" applyBorder="1" applyAlignment="1">
      <alignment horizontal="center"/>
    </xf>
    <xf numFmtId="0" fontId="5" fillId="0" borderId="0" xfId="0" applyFont="1"/>
    <xf numFmtId="0" fontId="0" fillId="0" borderId="5" xfId="0" applyBorder="1"/>
    <xf numFmtId="166" fontId="0" fillId="0" borderId="0" xfId="2" applyNumberFormat="1" applyFont="1" applyBorder="1"/>
    <xf numFmtId="38" fontId="0" fillId="0" borderId="6" xfId="0" applyNumberFormat="1" applyBorder="1"/>
    <xf numFmtId="38" fontId="0" fillId="0" borderId="0" xfId="0" applyNumberFormat="1"/>
    <xf numFmtId="38" fontId="0" fillId="0" borderId="4" xfId="0" applyNumberFormat="1" applyBorder="1"/>
    <xf numFmtId="38" fontId="0" fillId="5" borderId="0" xfId="0" applyNumberFormat="1" applyFill="1"/>
    <xf numFmtId="0" fontId="7" fillId="0" borderId="0" xfId="0" applyFont="1" applyAlignment="1">
      <alignment horizontal="center" vertical="center" wrapText="1"/>
    </xf>
    <xf numFmtId="38" fontId="0" fillId="0" borderId="7" xfId="0" applyNumberFormat="1" applyBorder="1" applyAlignment="1">
      <alignment vertical="top"/>
    </xf>
    <xf numFmtId="38" fontId="0" fillId="0" borderId="3" xfId="0" applyNumberFormat="1" applyBorder="1"/>
    <xf numFmtId="38" fontId="5" fillId="0" borderId="0" xfId="0" applyNumberFormat="1" applyFont="1"/>
    <xf numFmtId="165" fontId="0" fillId="0" borderId="4" xfId="5" applyNumberFormat="1" applyFont="1" applyBorder="1"/>
    <xf numFmtId="38" fontId="0" fillId="0" borderId="8" xfId="0" applyNumberFormat="1" applyBorder="1"/>
    <xf numFmtId="10" fontId="0" fillId="0" borderId="1" xfId="5" applyNumberFormat="1" applyFont="1" applyBorder="1"/>
    <xf numFmtId="38" fontId="0" fillId="0" borderId="9" xfId="0" applyNumberFormat="1" applyBorder="1"/>
    <xf numFmtId="38" fontId="3" fillId="5" borderId="10" xfId="0" applyNumberFormat="1" applyFont="1" applyFill="1" applyBorder="1"/>
    <xf numFmtId="38" fontId="3" fillId="0" borderId="0" xfId="0" applyNumberFormat="1" applyFont="1"/>
    <xf numFmtId="10" fontId="3" fillId="0" borderId="11" xfId="5" applyNumberFormat="1" applyFont="1" applyBorder="1"/>
    <xf numFmtId="10" fontId="3" fillId="0" borderId="2" xfId="5" applyNumberFormat="1" applyFont="1" applyBorder="1"/>
    <xf numFmtId="0" fontId="5" fillId="6" borderId="0" xfId="0" applyFont="1" applyFill="1"/>
    <xf numFmtId="38" fontId="0" fillId="6" borderId="0" xfId="0" applyNumberFormat="1" applyFill="1"/>
    <xf numFmtId="38" fontId="3" fillId="6" borderId="10" xfId="0" applyNumberFormat="1" applyFont="1" applyFill="1" applyBorder="1" applyAlignment="1">
      <alignment horizontal="center"/>
    </xf>
    <xf numFmtId="38" fontId="3" fillId="6" borderId="12" xfId="0" applyNumberFormat="1" applyFont="1" applyFill="1" applyBorder="1" applyAlignment="1">
      <alignment horizontal="center"/>
    </xf>
    <xf numFmtId="0" fontId="7" fillId="6" borderId="0" xfId="0" applyFont="1" applyFill="1"/>
    <xf numFmtId="9" fontId="5" fillId="6" borderId="0" xfId="5" applyFont="1" applyFill="1"/>
    <xf numFmtId="38" fontId="3" fillId="6" borderId="6" xfId="0" applyNumberFormat="1" applyFont="1" applyFill="1" applyBorder="1"/>
    <xf numFmtId="38" fontId="3" fillId="6" borderId="11" xfId="0" applyNumberFormat="1" applyFont="1" applyFill="1" applyBorder="1"/>
    <xf numFmtId="38" fontId="3" fillId="6" borderId="13" xfId="0" applyNumberFormat="1" applyFont="1" applyFill="1" applyBorder="1"/>
    <xf numFmtId="38" fontId="3" fillId="6" borderId="2" xfId="0" applyNumberFormat="1" applyFont="1" applyFill="1" applyBorder="1"/>
    <xf numFmtId="38" fontId="3" fillId="6" borderId="5" xfId="0" applyNumberFormat="1" applyFont="1" applyFill="1" applyBorder="1"/>
    <xf numFmtId="10" fontId="5" fillId="6" borderId="0" xfId="5" applyNumberFormat="1" applyFont="1" applyFill="1"/>
    <xf numFmtId="9" fontId="5" fillId="6" borderId="0" xfId="5" applyFont="1" applyFill="1" applyBorder="1"/>
    <xf numFmtId="10" fontId="0" fillId="0" borderId="0" xfId="5" applyNumberFormat="1" applyFont="1"/>
    <xf numFmtId="44" fontId="5" fillId="6" borderId="0" xfId="2" applyFont="1" applyFill="1"/>
    <xf numFmtId="38" fontId="0" fillId="6" borderId="3" xfId="0" applyNumberFormat="1" applyFill="1" applyBorder="1"/>
    <xf numFmtId="38" fontId="3" fillId="0" borderId="14" xfId="0" applyNumberFormat="1" applyFont="1" applyBorder="1"/>
    <xf numFmtId="38" fontId="3" fillId="0" borderId="3" xfId="0" applyNumberFormat="1" applyFont="1" applyBorder="1"/>
    <xf numFmtId="38" fontId="6" fillId="0" borderId="0" xfId="0" applyNumberFormat="1" applyFont="1" applyAlignment="1">
      <alignment horizontal="center"/>
    </xf>
    <xf numFmtId="167" fontId="0" fillId="0" borderId="0" xfId="1" applyNumberFormat="1" applyFont="1"/>
    <xf numFmtId="38" fontId="6" fillId="0" borderId="0" xfId="0" applyNumberFormat="1" applyFont="1" applyAlignment="1">
      <alignment horizontal="right"/>
    </xf>
    <xf numFmtId="9" fontId="0" fillId="0" borderId="0" xfId="5" applyFont="1"/>
    <xf numFmtId="9" fontId="0" fillId="0" borderId="0" xfId="5" quotePrefix="1" applyFont="1" applyAlignment="1">
      <alignment horizontal="right"/>
    </xf>
    <xf numFmtId="167" fontId="0" fillId="0" borderId="0" xfId="1" applyNumberFormat="1" applyFont="1" applyFill="1"/>
    <xf numFmtId="167" fontId="0" fillId="0" borderId="3" xfId="1" applyNumberFormat="1" applyFont="1" applyBorder="1"/>
    <xf numFmtId="38" fontId="6" fillId="0" borderId="3" xfId="0" applyNumberFormat="1" applyFont="1" applyBorder="1" applyAlignment="1">
      <alignment horizontal="right"/>
    </xf>
    <xf numFmtId="167" fontId="0" fillId="0" borderId="0" xfId="1" applyNumberFormat="1" applyFont="1" applyBorder="1"/>
    <xf numFmtId="0" fontId="5" fillId="5" borderId="15" xfId="0" applyFont="1" applyFill="1" applyBorder="1"/>
    <xf numFmtId="38" fontId="0" fillId="5" borderId="16" xfId="0" applyNumberFormat="1" applyFill="1" applyBorder="1"/>
    <xf numFmtId="167" fontId="0" fillId="0" borderId="4" xfId="1" applyNumberFormat="1" applyFont="1" applyBorder="1"/>
    <xf numFmtId="38" fontId="0" fillId="0" borderId="2" xfId="0" applyNumberFormat="1" applyBorder="1"/>
    <xf numFmtId="167" fontId="5" fillId="0" borderId="0" xfId="1" applyNumberFormat="1" applyFont="1" applyFill="1"/>
    <xf numFmtId="10" fontId="3" fillId="0" borderId="0" xfId="5" applyNumberFormat="1" applyFont="1"/>
    <xf numFmtId="0" fontId="8" fillId="5" borderId="17" xfId="0" applyFont="1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0" xfId="0" applyFill="1"/>
    <xf numFmtId="167" fontId="9" fillId="5" borderId="16" xfId="1" applyNumberFormat="1" applyFont="1" applyFill="1" applyBorder="1"/>
    <xf numFmtId="9" fontId="9" fillId="5" borderId="0" xfId="5" applyFont="1" applyFill="1" applyBorder="1"/>
    <xf numFmtId="0" fontId="5" fillId="5" borderId="20" xfId="0" applyFont="1" applyFill="1" applyBorder="1"/>
    <xf numFmtId="0" fontId="0" fillId="5" borderId="21" xfId="0" applyFill="1" applyBorder="1"/>
    <xf numFmtId="37" fontId="9" fillId="5" borderId="22" xfId="1" applyNumberFormat="1" applyFont="1" applyFill="1" applyBorder="1"/>
    <xf numFmtId="0" fontId="5" fillId="2" borderId="15" xfId="0" applyFont="1" applyFill="1" applyBorder="1"/>
    <xf numFmtId="38" fontId="0" fillId="2" borderId="0" xfId="0" applyNumberFormat="1" applyFill="1"/>
    <xf numFmtId="9" fontId="0" fillId="2" borderId="0" xfId="5" applyFont="1" applyFill="1" applyBorder="1"/>
    <xf numFmtId="38" fontId="0" fillId="0" borderId="23" xfId="0" applyNumberFormat="1" applyBorder="1"/>
    <xf numFmtId="43" fontId="0" fillId="0" borderId="0" xfId="1" applyFont="1" applyBorder="1"/>
    <xf numFmtId="164" fontId="1" fillId="3" borderId="0" xfId="0" applyNumberFormat="1" applyFont="1" applyFill="1" applyAlignment="1">
      <alignment horizontal="left"/>
    </xf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Percent" xfId="5" builtinId="5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tabSelected="1" workbookViewId="0">
      <selection activeCell="A7" sqref="A7"/>
    </sheetView>
  </sheetViews>
  <sheetFormatPr defaultRowHeight="12.75" x14ac:dyDescent="0.2"/>
  <cols>
    <col min="1" max="1" width="41.140625" customWidth="1"/>
    <col min="2" max="2" width="10.7109375" customWidth="1"/>
    <col min="3" max="5" width="14.7109375" customWidth="1"/>
    <col min="6" max="6" width="14" customWidth="1"/>
    <col min="8" max="8" width="12.7109375" customWidth="1"/>
  </cols>
  <sheetData>
    <row r="1" spans="1:5" ht="23.25" x14ac:dyDescent="0.35">
      <c r="A1" s="1" t="s">
        <v>58</v>
      </c>
      <c r="B1" s="2"/>
      <c r="C1" s="2"/>
      <c r="D1" s="2"/>
      <c r="E1" s="2"/>
    </row>
    <row r="2" spans="1:5" ht="23.25" x14ac:dyDescent="0.35">
      <c r="A2" s="1" t="s">
        <v>52</v>
      </c>
      <c r="B2" s="2"/>
      <c r="C2" s="2"/>
      <c r="D2" s="2"/>
      <c r="E2" s="2"/>
    </row>
    <row r="3" spans="1:5" ht="23.25" x14ac:dyDescent="0.35">
      <c r="A3" s="1" t="s">
        <v>56</v>
      </c>
      <c r="B3" s="2"/>
      <c r="C3" s="2"/>
      <c r="D3" s="2"/>
      <c r="E3" s="2"/>
    </row>
    <row r="4" spans="1:5" ht="23.25" x14ac:dyDescent="0.35">
      <c r="A4" s="82" t="s">
        <v>57</v>
      </c>
      <c r="B4" s="82"/>
      <c r="C4" s="82"/>
      <c r="D4" s="2"/>
      <c r="E4" s="2"/>
    </row>
    <row r="5" spans="1:5" x14ac:dyDescent="0.2">
      <c r="A5" s="3"/>
      <c r="D5" s="4" t="s">
        <v>0</v>
      </c>
      <c r="E5" s="5"/>
    </row>
    <row r="6" spans="1:5" x14ac:dyDescent="0.2">
      <c r="A6" s="6" t="s">
        <v>0</v>
      </c>
      <c r="C6" s="7" t="s">
        <v>0</v>
      </c>
    </row>
    <row r="7" spans="1:5" x14ac:dyDescent="0.2">
      <c r="A7" s="8" t="s">
        <v>0</v>
      </c>
      <c r="B7" s="9" t="s">
        <v>1</v>
      </c>
      <c r="C7" s="10" t="s">
        <v>0</v>
      </c>
      <c r="D7" s="11">
        <v>2024</v>
      </c>
      <c r="E7" s="7"/>
    </row>
    <row r="8" spans="1:5" x14ac:dyDescent="0.2">
      <c r="A8" s="8"/>
      <c r="B8" s="7"/>
      <c r="C8" s="12"/>
      <c r="D8" s="7"/>
      <c r="E8" s="7"/>
    </row>
    <row r="9" spans="1:5" x14ac:dyDescent="0.2">
      <c r="A9" s="13"/>
      <c r="B9" s="7"/>
      <c r="C9" s="14"/>
      <c r="D9" s="7"/>
      <c r="E9" s="7"/>
    </row>
    <row r="10" spans="1:5" x14ac:dyDescent="0.2">
      <c r="A10" s="8"/>
      <c r="B10" s="7"/>
      <c r="C10" s="15" t="s">
        <v>2</v>
      </c>
      <c r="D10" s="7"/>
      <c r="E10" s="7"/>
    </row>
    <row r="11" spans="1:5" x14ac:dyDescent="0.2">
      <c r="A11" s="16" t="s">
        <v>3</v>
      </c>
      <c r="B11" s="17"/>
      <c r="C11" s="15" t="s">
        <v>4</v>
      </c>
      <c r="D11" s="18" t="s">
        <v>0</v>
      </c>
      <c r="E11" s="18"/>
    </row>
    <row r="12" spans="1:5" x14ac:dyDescent="0.2">
      <c r="A12" s="5" t="s">
        <v>5</v>
      </c>
      <c r="B12" s="19"/>
      <c r="C12" s="18">
        <v>0</v>
      </c>
      <c r="D12" s="20">
        <f>ROUND(B12*C12*12,0)</f>
        <v>0</v>
      </c>
      <c r="E12" s="20"/>
    </row>
    <row r="13" spans="1:5" x14ac:dyDescent="0.2">
      <c r="A13" s="5" t="s">
        <v>6</v>
      </c>
      <c r="B13" s="19"/>
      <c r="C13" s="18">
        <v>0</v>
      </c>
      <c r="D13" s="20">
        <f>ROUND(B13*C13*12,0)</f>
        <v>0</v>
      </c>
      <c r="E13" s="20"/>
    </row>
    <row r="14" spans="1:5" ht="20.45" customHeight="1" x14ac:dyDescent="0.2">
      <c r="A14" s="23"/>
      <c r="B14" s="24">
        <f>SUM(B12:B13)</f>
        <v>0</v>
      </c>
      <c r="C14" s="21"/>
      <c r="D14" s="20"/>
      <c r="E14" s="20"/>
    </row>
    <row r="15" spans="1:5" x14ac:dyDescent="0.2">
      <c r="A15" s="5"/>
      <c r="B15" s="26" t="s">
        <v>7</v>
      </c>
      <c r="C15" s="21"/>
      <c r="D15" s="20"/>
      <c r="E15" s="20"/>
    </row>
    <row r="16" spans="1:5" x14ac:dyDescent="0.2">
      <c r="A16" s="16" t="s">
        <v>8</v>
      </c>
      <c r="B16" s="20"/>
      <c r="C16" s="21"/>
      <c r="D16" s="20">
        <f>SUM(D12:D14)</f>
        <v>0</v>
      </c>
      <c r="E16" s="20"/>
    </row>
    <row r="17" spans="1:6" x14ac:dyDescent="0.2">
      <c r="A17" s="16"/>
      <c r="B17" s="20"/>
      <c r="C17" s="21"/>
      <c r="D17" s="20"/>
      <c r="E17" s="20"/>
    </row>
    <row r="18" spans="1:6" x14ac:dyDescent="0.2">
      <c r="A18" s="16" t="s">
        <v>9</v>
      </c>
      <c r="B18" s="20"/>
      <c r="C18" s="27">
        <v>1.4999999999999999E-2</v>
      </c>
      <c r="D18" s="25">
        <f>ROUND((D12+D13)*-$C$18,0)</f>
        <v>0</v>
      </c>
      <c r="E18" s="20"/>
    </row>
    <row r="19" spans="1:6" x14ac:dyDescent="0.2">
      <c r="A19" s="16" t="s">
        <v>10</v>
      </c>
      <c r="B19" s="20"/>
      <c r="C19" s="21"/>
      <c r="D19" s="28">
        <f>SUM(D16:D18)</f>
        <v>0</v>
      </c>
      <c r="E19" s="20"/>
    </row>
    <row r="20" spans="1:6" x14ac:dyDescent="0.2">
      <c r="A20" s="16" t="s">
        <v>0</v>
      </c>
      <c r="B20" s="20"/>
      <c r="C20" s="21"/>
      <c r="D20" s="20"/>
      <c r="E20" s="20"/>
    </row>
    <row r="21" spans="1:6" x14ac:dyDescent="0.2">
      <c r="A21" s="16" t="s">
        <v>11</v>
      </c>
      <c r="B21" s="20"/>
      <c r="C21" s="21"/>
      <c r="D21" s="25"/>
      <c r="E21" s="20"/>
    </row>
    <row r="22" spans="1:6" x14ac:dyDescent="0.2">
      <c r="A22" s="16" t="s">
        <v>12</v>
      </c>
      <c r="B22" s="20"/>
      <c r="D22" s="21"/>
      <c r="E22" s="20"/>
    </row>
    <row r="23" spans="1:6" x14ac:dyDescent="0.2">
      <c r="A23" s="16" t="s">
        <v>13</v>
      </c>
      <c r="B23" s="20"/>
      <c r="D23" s="21"/>
      <c r="E23" s="20"/>
    </row>
    <row r="24" spans="1:6" x14ac:dyDescent="0.2">
      <c r="A24" s="16" t="s">
        <v>14</v>
      </c>
      <c r="B24" s="20"/>
      <c r="D24" s="21"/>
      <c r="E24" s="20"/>
    </row>
    <row r="25" spans="1:6" x14ac:dyDescent="0.2">
      <c r="A25" s="16" t="s">
        <v>15</v>
      </c>
      <c r="B25" s="20"/>
      <c r="D25" s="21"/>
      <c r="E25" s="20"/>
    </row>
    <row r="26" spans="1:6" x14ac:dyDescent="0.2">
      <c r="A26" s="16" t="s">
        <v>16</v>
      </c>
      <c r="B26" s="20"/>
      <c r="D26" s="21"/>
      <c r="E26" s="20"/>
    </row>
    <row r="27" spans="1:6" x14ac:dyDescent="0.2">
      <c r="A27" s="16" t="s">
        <v>17</v>
      </c>
      <c r="B27" s="20"/>
      <c r="D27" s="21"/>
      <c r="E27" s="20"/>
    </row>
    <row r="28" spans="1:6" x14ac:dyDescent="0.2">
      <c r="A28" s="16" t="s">
        <v>18</v>
      </c>
      <c r="B28" s="20"/>
      <c r="D28" s="21"/>
      <c r="E28" s="20"/>
    </row>
    <row r="29" spans="1:6" x14ac:dyDescent="0.2">
      <c r="A29" s="16" t="s">
        <v>19</v>
      </c>
      <c r="B29" s="20"/>
      <c r="D29" s="21"/>
      <c r="E29" s="20"/>
    </row>
    <row r="30" spans="1:6" x14ac:dyDescent="0.2">
      <c r="A30" s="16" t="s">
        <v>20</v>
      </c>
      <c r="B30" s="20"/>
      <c r="D30" s="21"/>
      <c r="E30" s="20"/>
    </row>
    <row r="31" spans="1:6" x14ac:dyDescent="0.2">
      <c r="A31" s="16" t="s">
        <v>21</v>
      </c>
      <c r="B31" s="20"/>
      <c r="D31" s="21"/>
      <c r="E31" s="20"/>
    </row>
    <row r="32" spans="1:6" x14ac:dyDescent="0.2">
      <c r="A32" s="16" t="s">
        <v>22</v>
      </c>
      <c r="B32" s="20"/>
      <c r="D32" s="64"/>
      <c r="E32" s="20"/>
      <c r="F32" s="16"/>
    </row>
    <row r="33" spans="1:7" x14ac:dyDescent="0.2">
      <c r="A33" s="16" t="s">
        <v>23</v>
      </c>
      <c r="B33" s="20"/>
      <c r="D33" s="21"/>
      <c r="E33" s="20"/>
      <c r="G33" s="81"/>
    </row>
    <row r="34" spans="1:7" x14ac:dyDescent="0.2">
      <c r="A34" s="16" t="s">
        <v>24</v>
      </c>
      <c r="B34" s="20"/>
      <c r="D34" s="21"/>
      <c r="E34" s="20"/>
      <c r="G34" s="81"/>
    </row>
    <row r="35" spans="1:7" x14ac:dyDescent="0.2">
      <c r="A35" s="16" t="s">
        <v>25</v>
      </c>
      <c r="B35" s="20"/>
      <c r="D35" s="21"/>
      <c r="E35" s="20"/>
      <c r="G35" s="81"/>
    </row>
    <row r="36" spans="1:7" x14ac:dyDescent="0.2">
      <c r="A36" s="16" t="s">
        <v>26</v>
      </c>
      <c r="B36" s="20"/>
      <c r="D36" s="21"/>
      <c r="E36" s="20"/>
      <c r="G36" s="81"/>
    </row>
    <row r="37" spans="1:7" x14ac:dyDescent="0.2">
      <c r="A37" s="16" t="s">
        <v>27</v>
      </c>
      <c r="B37" s="20"/>
      <c r="D37" s="65"/>
      <c r="E37" s="20"/>
    </row>
    <row r="38" spans="1:7" x14ac:dyDescent="0.2">
      <c r="A38" s="16" t="s">
        <v>28</v>
      </c>
      <c r="B38" s="20"/>
      <c r="C38" s="29" t="e">
        <f>ROUND(D38/$D$19,4)</f>
        <v>#DIV/0!</v>
      </c>
      <c r="D38" s="25">
        <f>SUM(D22:D37)</f>
        <v>0</v>
      </c>
      <c r="E38" s="20"/>
    </row>
    <row r="39" spans="1:7" ht="13.5" thickBot="1" x14ac:dyDescent="0.25">
      <c r="A39" s="16" t="s">
        <v>29</v>
      </c>
      <c r="B39" s="20"/>
      <c r="C39" s="20"/>
      <c r="D39" s="30">
        <f>D19-D38</f>
        <v>0</v>
      </c>
      <c r="E39" s="20"/>
    </row>
    <row r="40" spans="1:7" ht="13.5" thickTop="1" x14ac:dyDescent="0.2">
      <c r="A40" s="16"/>
      <c r="B40" s="20"/>
      <c r="C40" s="20"/>
      <c r="D40" s="20"/>
      <c r="E40" s="20"/>
    </row>
    <row r="41" spans="1:7" x14ac:dyDescent="0.2">
      <c r="A41" s="13" t="s">
        <v>30</v>
      </c>
      <c r="B41" s="20"/>
      <c r="C41" s="20"/>
      <c r="D41" s="31">
        <f>ROUND(D39/D42,0)</f>
        <v>0</v>
      </c>
      <c r="E41" s="32"/>
    </row>
    <row r="42" spans="1:7" x14ac:dyDescent="0.2">
      <c r="A42" s="13" t="s">
        <v>31</v>
      </c>
      <c r="B42" s="20"/>
      <c r="C42" s="20"/>
      <c r="D42" s="33">
        <v>5.5E-2</v>
      </c>
      <c r="E42" s="34"/>
    </row>
    <row r="43" spans="1:7" x14ac:dyDescent="0.2">
      <c r="A43" s="35" t="s">
        <v>0</v>
      </c>
      <c r="B43" s="36"/>
      <c r="C43" s="36"/>
      <c r="D43" s="37" t="s">
        <v>32</v>
      </c>
      <c r="E43" s="38" t="s">
        <v>33</v>
      </c>
    </row>
    <row r="44" spans="1:7" x14ac:dyDescent="0.2">
      <c r="A44" s="39" t="s">
        <v>54</v>
      </c>
      <c r="B44" s="36"/>
      <c r="C44" s="40" t="s">
        <v>0</v>
      </c>
      <c r="D44" s="41"/>
      <c r="E44" s="41">
        <f>-D72</f>
        <v>0</v>
      </c>
    </row>
    <row r="45" spans="1:7" x14ac:dyDescent="0.2">
      <c r="A45" s="39"/>
      <c r="B45" s="36"/>
      <c r="C45" s="40"/>
      <c r="D45" s="42">
        <v>0</v>
      </c>
      <c r="E45" s="43"/>
    </row>
    <row r="46" spans="1:7" x14ac:dyDescent="0.2">
      <c r="A46" s="39"/>
      <c r="B46" s="36"/>
      <c r="C46" s="40"/>
      <c r="D46" s="44">
        <f>SUM(D44:D45)</f>
        <v>0</v>
      </c>
      <c r="E46" s="45"/>
    </row>
    <row r="47" spans="1:7" x14ac:dyDescent="0.2">
      <c r="A47" s="35" t="s">
        <v>0</v>
      </c>
      <c r="B47" s="36"/>
      <c r="C47" s="36"/>
      <c r="D47" s="36"/>
      <c r="E47" s="36"/>
    </row>
    <row r="48" spans="1:7" x14ac:dyDescent="0.2">
      <c r="A48" s="39" t="s">
        <v>34</v>
      </c>
      <c r="B48" s="36"/>
      <c r="C48" s="36"/>
      <c r="D48" s="46">
        <v>0.04</v>
      </c>
      <c r="E48" s="47">
        <v>0.04</v>
      </c>
    </row>
    <row r="49" spans="1:7" x14ac:dyDescent="0.2">
      <c r="A49" s="39" t="s">
        <v>35</v>
      </c>
      <c r="B49" s="36"/>
      <c r="C49" s="36"/>
      <c r="D49" s="36">
        <v>25</v>
      </c>
      <c r="E49" s="36">
        <v>25</v>
      </c>
    </row>
    <row r="50" spans="1:7" x14ac:dyDescent="0.2">
      <c r="A50" s="35" t="s">
        <v>36</v>
      </c>
      <c r="B50" s="36"/>
      <c r="C50" s="49" t="s">
        <v>0</v>
      </c>
      <c r="D50" s="50">
        <f>PMT(D48,D49,D44,0)</f>
        <v>0</v>
      </c>
      <c r="E50" s="50">
        <f>PMT(E48,E49,E44,0)</f>
        <v>0</v>
      </c>
    </row>
    <row r="51" spans="1:7" x14ac:dyDescent="0.2">
      <c r="A51" s="5" t="s">
        <v>37</v>
      </c>
      <c r="B51" s="32"/>
      <c r="C51" s="32"/>
      <c r="D51" s="32">
        <f>D39+D50+E50</f>
        <v>0</v>
      </c>
      <c r="E51" s="32" t="s">
        <v>0</v>
      </c>
    </row>
    <row r="52" spans="1:7" x14ac:dyDescent="0.2">
      <c r="A52" s="5" t="s">
        <v>53</v>
      </c>
      <c r="B52" s="32"/>
      <c r="C52" s="67">
        <v>1.7500000000000002E-2</v>
      </c>
      <c r="D52" s="52">
        <f>ROUND((D19)*-C52,0)</f>
        <v>0</v>
      </c>
      <c r="E52" s="32"/>
    </row>
    <row r="53" spans="1:7" ht="13.5" thickBot="1" x14ac:dyDescent="0.25">
      <c r="A53" s="5" t="s">
        <v>38</v>
      </c>
      <c r="B53" s="32"/>
      <c r="C53" s="32"/>
      <c r="D53" s="51">
        <f>SUM(D51:D52)</f>
        <v>0</v>
      </c>
      <c r="E53" s="32"/>
    </row>
    <row r="54" spans="1:7" ht="13.5" thickTop="1" x14ac:dyDescent="0.2">
      <c r="A54" s="5"/>
      <c r="B54" s="32"/>
      <c r="C54" s="32"/>
      <c r="D54" s="32"/>
      <c r="E54" s="32"/>
      <c r="G54" s="48"/>
    </row>
    <row r="55" spans="1:7" x14ac:dyDescent="0.2">
      <c r="A55" s="5" t="s">
        <v>39</v>
      </c>
      <c r="B55" s="20"/>
      <c r="C55" s="20"/>
      <c r="E55" s="53" t="s">
        <v>40</v>
      </c>
    </row>
    <row r="56" spans="1:7" x14ac:dyDescent="0.2">
      <c r="A56" s="16" t="s">
        <v>41</v>
      </c>
      <c r="B56" s="20"/>
      <c r="C56" s="20"/>
      <c r="D56" s="54"/>
      <c r="E56" s="55" t="e">
        <f t="shared" ref="E56:E62" si="0">ROUND(D56/$B$14,0)</f>
        <v>#DIV/0!</v>
      </c>
    </row>
    <row r="57" spans="1:7" x14ac:dyDescent="0.2">
      <c r="A57" s="16" t="s">
        <v>42</v>
      </c>
      <c r="B57" s="20"/>
      <c r="C57" s="56">
        <v>0.15</v>
      </c>
      <c r="D57" s="54"/>
      <c r="E57" s="55" t="e">
        <f t="shared" si="0"/>
        <v>#DIV/0!</v>
      </c>
    </row>
    <row r="58" spans="1:7" x14ac:dyDescent="0.2">
      <c r="A58" s="16" t="s">
        <v>43</v>
      </c>
      <c r="B58" s="20"/>
      <c r="C58" s="57">
        <f>3.6/15</f>
        <v>0.24000000000000002</v>
      </c>
      <c r="D58" s="54"/>
      <c r="E58" s="55" t="e">
        <f t="shared" si="0"/>
        <v>#DIV/0!</v>
      </c>
    </row>
    <row r="59" spans="1:7" x14ac:dyDescent="0.2">
      <c r="A59" s="16" t="s">
        <v>44</v>
      </c>
      <c r="B59" s="20"/>
      <c r="C59" s="20"/>
      <c r="D59" s="66"/>
      <c r="E59" s="55" t="e">
        <f t="shared" si="0"/>
        <v>#DIV/0!</v>
      </c>
    </row>
    <row r="60" spans="1:7" x14ac:dyDescent="0.2">
      <c r="A60" s="16" t="s">
        <v>45</v>
      </c>
      <c r="B60" s="20"/>
      <c r="C60" s="20"/>
      <c r="D60" s="58"/>
      <c r="E60" s="55" t="e">
        <f t="shared" si="0"/>
        <v>#DIV/0!</v>
      </c>
    </row>
    <row r="61" spans="1:7" x14ac:dyDescent="0.2">
      <c r="A61" s="16" t="s">
        <v>46</v>
      </c>
      <c r="B61" s="20"/>
      <c r="C61" s="20"/>
      <c r="D61" s="58"/>
      <c r="E61" s="55" t="e">
        <f t="shared" si="0"/>
        <v>#DIV/0!</v>
      </c>
    </row>
    <row r="62" spans="1:7" x14ac:dyDescent="0.2">
      <c r="A62" s="16" t="s">
        <v>47</v>
      </c>
      <c r="B62" s="20"/>
      <c r="C62" s="20"/>
      <c r="D62" s="59"/>
      <c r="E62" s="60" t="e">
        <f t="shared" si="0"/>
        <v>#DIV/0!</v>
      </c>
    </row>
    <row r="63" spans="1:7" x14ac:dyDescent="0.2">
      <c r="A63" s="16"/>
      <c r="B63" s="20"/>
      <c r="C63" s="20"/>
      <c r="D63" s="61" t="s">
        <v>0</v>
      </c>
    </row>
    <row r="64" spans="1:7" ht="13.5" thickBot="1" x14ac:dyDescent="0.25">
      <c r="A64" s="5" t="s">
        <v>48</v>
      </c>
      <c r="B64" s="20"/>
      <c r="C64" s="20"/>
      <c r="D64" s="30">
        <f>SUM(D56:D63)</f>
        <v>0</v>
      </c>
      <c r="E64" s="55" t="e">
        <f>SUM(E56:E62)</f>
        <v>#DIV/0!</v>
      </c>
    </row>
    <row r="65" spans="1:5" ht="14.25" thickTop="1" thickBot="1" x14ac:dyDescent="0.25"/>
    <row r="66" spans="1:5" x14ac:dyDescent="0.2">
      <c r="A66" s="68" t="s">
        <v>49</v>
      </c>
      <c r="B66" s="69"/>
      <c r="C66" s="69"/>
      <c r="D66" s="70"/>
    </row>
    <row r="67" spans="1:5" x14ac:dyDescent="0.2">
      <c r="A67" s="62" t="s">
        <v>50</v>
      </c>
      <c r="B67" s="71"/>
      <c r="C67" s="71"/>
      <c r="D67" s="72">
        <f>D64</f>
        <v>0</v>
      </c>
      <c r="E67" s="20"/>
    </row>
    <row r="68" spans="1:5" x14ac:dyDescent="0.2">
      <c r="A68" s="77" t="s">
        <v>55</v>
      </c>
      <c r="B68" s="78"/>
      <c r="C68" s="79" t="str">
        <f>C44</f>
        <v xml:space="preserve"> </v>
      </c>
      <c r="D68" s="80"/>
      <c r="E68" s="20"/>
    </row>
    <row r="69" spans="1:5" x14ac:dyDescent="0.2">
      <c r="A69" s="62"/>
      <c r="B69" s="22"/>
      <c r="C69" s="73"/>
      <c r="D69" s="63"/>
      <c r="E69" s="20"/>
    </row>
    <row r="70" spans="1:5" ht="13.5" thickBot="1" x14ac:dyDescent="0.25">
      <c r="A70" s="74" t="s">
        <v>51</v>
      </c>
      <c r="B70" s="75"/>
      <c r="C70" s="75"/>
      <c r="D70" s="76">
        <f>SUM(D67:D69)</f>
        <v>0</v>
      </c>
    </row>
  </sheetData>
  <mergeCells count="1">
    <mergeCell ref="A4:C4"/>
  </mergeCells>
  <pageMargins left="1.0900000000000001" right="0.75" top="0.45" bottom="0.51" header="0.5" footer="0.32"/>
  <pageSetup paperSize="5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proforma</vt:lpstr>
      <vt:lpstr>proforma!Print_Area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Palmer</dc:creator>
  <cp:lastModifiedBy>Fred A. Irving</cp:lastModifiedBy>
  <dcterms:created xsi:type="dcterms:W3CDTF">2019-10-18T17:48:31Z</dcterms:created>
  <dcterms:modified xsi:type="dcterms:W3CDTF">2024-02-07T19:51:22Z</dcterms:modified>
</cp:coreProperties>
</file>