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G:\FIN FEDERAL\INFO\Annual-Statistical-Review\ASR2022\"/>
    </mc:Choice>
  </mc:AlternateContent>
  <xr:revisionPtr revIDLastSave="0" documentId="13_ncr:1_{1B3578D7-29F7-4160-83C9-655F5F9E030D}" xr6:coauthVersionLast="45" xr6:coauthVersionMax="45" xr10:uidLastSave="{00000000-0000-0000-0000-000000000000}"/>
  <bookViews>
    <workbookView xWindow="-108" yWindow="-108" windowWidth="23256" windowHeight="12576" tabRatio="817" xr2:uid="{00000000-000D-0000-FFFF-FFFF00000000}"/>
  </bookViews>
  <sheets>
    <sheet name="1" sheetId="1" r:id="rId1"/>
    <sheet name="2" sheetId="2" r:id="rId2"/>
    <sheet name="3" sheetId="3" r:id="rId3"/>
    <sheet name="4,5" sheetId="4" r:id="rId4"/>
    <sheet name="6" sheetId="5" r:id="rId5"/>
    <sheet name="7" sheetId="6" r:id="rId6"/>
    <sheet name="8" sheetId="7" r:id="rId7"/>
    <sheet name="9" sheetId="8" r:id="rId8"/>
    <sheet name="10" sheetId="10" r:id="rId9"/>
    <sheet name="11a" sheetId="11" r:id="rId10"/>
    <sheet name="11b" sheetId="95" r:id="rId11"/>
    <sheet name="12" sheetId="86" r:id="rId12"/>
    <sheet name="13" sheetId="13" r:id="rId13"/>
    <sheet name="14" sheetId="14" r:id="rId14"/>
    <sheet name="15" sheetId="15" r:id="rId15"/>
    <sheet name="16,17" sheetId="97" r:id="rId16"/>
    <sheet name="18,19" sheetId="98" r:id="rId17"/>
    <sheet name="20" sheetId="99" r:id="rId18"/>
    <sheet name="21,22" sheetId="100" r:id="rId19"/>
    <sheet name="23,24" sheetId="103" r:id="rId20"/>
    <sheet name="25" sheetId="101" r:id="rId21"/>
    <sheet name="26" sheetId="19" r:id="rId22"/>
    <sheet name="27,28,29" sheetId="20" r:id="rId23"/>
    <sheet name="30" sheetId="91" r:id="rId24"/>
    <sheet name="31,32" sheetId="22" r:id="rId25"/>
    <sheet name="31(old)" sheetId="23" state="hidden" r:id="rId26"/>
    <sheet name="33" sheetId="87" r:id="rId27"/>
    <sheet name="34" sheetId="24" r:id="rId28"/>
    <sheet name="35,36" sheetId="25" r:id="rId29"/>
    <sheet name="37" sheetId="26" r:id="rId30"/>
    <sheet name="38" sheetId="27" r:id="rId31"/>
    <sheet name="39A" sheetId="28" r:id="rId32"/>
    <sheet name="39B" sheetId="29" r:id="rId33"/>
    <sheet name="40" sheetId="83" r:id="rId34"/>
    <sheet name="41" sheetId="31" r:id="rId35"/>
    <sheet name="42,43" sheetId="32" r:id="rId36"/>
    <sheet name="44" sheetId="33" r:id="rId37"/>
    <sheet name="45" sheetId="34" r:id="rId38"/>
    <sheet name="46" sheetId="35" r:id="rId39"/>
    <sheet name="47" sheetId="36" r:id="rId40"/>
    <sheet name="48" sheetId="37" r:id="rId41"/>
    <sheet name="49" sheetId="38" r:id="rId42"/>
    <sheet name="50" sheetId="39" r:id="rId43"/>
    <sheet name="51" sheetId="40" r:id="rId44"/>
    <sheet name="52,53" sheetId="41" r:id="rId45"/>
    <sheet name="54,55" sheetId="94" r:id="rId46"/>
    <sheet name="56" sheetId="59" r:id="rId47"/>
    <sheet name="57" sheetId="42" r:id="rId48"/>
    <sheet name="58,59" sheetId="43" r:id="rId49"/>
    <sheet name="60,61" sheetId="44" r:id="rId50"/>
    <sheet name="62,63,64" sheetId="45" r:id="rId51"/>
    <sheet name="65" sheetId="46" r:id="rId52"/>
    <sheet name="66" sheetId="47" r:id="rId53"/>
    <sheet name="67,68" sheetId="48" r:id="rId54"/>
    <sheet name="69,70" sheetId="49" r:id="rId55"/>
    <sheet name="71,72" sheetId="50" r:id="rId56"/>
    <sheet name="73,74" sheetId="51" r:id="rId57"/>
    <sheet name="75,76" sheetId="52" r:id="rId58"/>
    <sheet name="77,78" sheetId="53" r:id="rId59"/>
    <sheet name="79,80" sheetId="54" r:id="rId60"/>
    <sheet name="81" sheetId="55" r:id="rId61"/>
    <sheet name="82,83,84" sheetId="56" r:id="rId62"/>
    <sheet name="85,86" sheetId="57" r:id="rId63"/>
    <sheet name="87" sheetId="89" r:id="rId64"/>
    <sheet name="88,89" sheetId="58" r:id="rId65"/>
    <sheet name="90,91,92" sheetId="60" r:id="rId66"/>
    <sheet name="93,94,95" sheetId="61" r:id="rId67"/>
    <sheet name="96" sheetId="62" r:id="rId68"/>
    <sheet name="97" sheetId="63" r:id="rId69"/>
    <sheet name="98,99" sheetId="96" r:id="rId70"/>
    <sheet name="100" sheetId="64" r:id="rId71"/>
    <sheet name="101,102" sheetId="88" r:id="rId72"/>
    <sheet name="103,104,105" sheetId="66" r:id="rId73"/>
    <sheet name="106,107" sheetId="67" r:id="rId74"/>
    <sheet name="108" sheetId="68" r:id="rId75"/>
    <sheet name="109" sheetId="70" r:id="rId76"/>
    <sheet name="110" sheetId="71" r:id="rId77"/>
    <sheet name="111" sheetId="72" r:id="rId78"/>
    <sheet name="112" sheetId="73" r:id="rId79"/>
    <sheet name="113,114" sheetId="74" r:id="rId80"/>
    <sheet name="115" sheetId="75" r:id="rId81"/>
    <sheet name="116" sheetId="76" r:id="rId82"/>
    <sheet name="117" sheetId="77" r:id="rId83"/>
    <sheet name="118A" sheetId="78" r:id="rId84"/>
    <sheet name="118B" sheetId="92" r:id="rId85"/>
    <sheet name="119" sheetId="80" r:id="rId86"/>
    <sheet name="120" sheetId="81" r:id="rId87"/>
  </sheets>
  <definedNames>
    <definedName name="footnote1_ab" localSheetId="8">'10'!#REF!</definedName>
    <definedName name="footnote1_bc" localSheetId="8">'10'!#REF!</definedName>
    <definedName name="footnote1_mb" localSheetId="8">'10'!#REF!</definedName>
    <definedName name="footnote1_nb" localSheetId="8">'10'!#REF!</definedName>
    <definedName name="footnote1_ns" localSheetId="8">'10'!#REF!</definedName>
    <definedName name="footnote1_on" localSheetId="8">'10'!#REF!</definedName>
    <definedName name="footnote1_qc" localSheetId="8">'10'!#REF!</definedName>
    <definedName name="footnote1_sk" localSheetId="8">'10'!#REF!</definedName>
    <definedName name="_xlnm.Print_Area" localSheetId="0">'1'!$A$1:$N$77</definedName>
    <definedName name="_xlnm.Print_Area" localSheetId="8">'10'!$A$1:$G$60</definedName>
    <definedName name="_xlnm.Print_Area" localSheetId="70">'100'!$A$1:$G$89</definedName>
    <definedName name="_xlnm.Print_Area" localSheetId="71">'101,102'!$A$1:$N$64</definedName>
    <definedName name="_xlnm.Print_Area" localSheetId="72">'103,104,105'!$A$1:$G$62</definedName>
    <definedName name="_xlnm.Print_Area" localSheetId="73">'106,107'!$A$1:$I$52</definedName>
    <definedName name="_xlnm.Print_Area" localSheetId="74">'108'!$A$1:$G$67</definedName>
    <definedName name="_xlnm.Print_Area" localSheetId="75">'109'!$A$1:$K$67</definedName>
    <definedName name="_xlnm.Print_Area" localSheetId="76">'110'!$A$1:$H$51</definedName>
    <definedName name="_xlnm.Print_Area" localSheetId="77">'111'!$A$1:$F$44</definedName>
    <definedName name="_xlnm.Print_Area" localSheetId="78">'112'!$A$1:$J$38</definedName>
    <definedName name="_xlnm.Print_Area" localSheetId="79">'113,114'!$A$1:$J$72</definedName>
    <definedName name="_xlnm.Print_Area" localSheetId="80">'115'!$A$1:$M$69</definedName>
    <definedName name="_xlnm.Print_Area" localSheetId="82">'117'!$A$1:$E$55</definedName>
    <definedName name="_xlnm.Print_Area" localSheetId="83">'118A'!$A$1:$E$78</definedName>
    <definedName name="_xlnm.Print_Area" localSheetId="84">'118B'!$A$1:$E$64</definedName>
    <definedName name="_xlnm.Print_Area" localSheetId="85">'119'!$A$1:$D$59</definedName>
    <definedName name="_xlnm.Print_Area" localSheetId="9">'11a'!$A$1:$I$65</definedName>
    <definedName name="_xlnm.Print_Area" localSheetId="10">'11b'!$A$1:$I$59</definedName>
    <definedName name="_xlnm.Print_Area" localSheetId="11">'12'!$A$1:$E$68</definedName>
    <definedName name="_xlnm.Print_Area" localSheetId="86">'120'!$A$1:$G$61</definedName>
    <definedName name="_xlnm.Print_Area" localSheetId="12">'13'!$A$1:$F$54</definedName>
    <definedName name="_xlnm.Print_Area" localSheetId="13">'14'!$A$1:$H$67</definedName>
    <definedName name="_xlnm.Print_Area" localSheetId="14">'15'!$A$1:$F$61</definedName>
    <definedName name="_xlnm.Print_Area" localSheetId="15">'16,17'!$A$1:$I$51</definedName>
    <definedName name="_xlnm.Print_Area" localSheetId="16">'18,19'!$A$1:$I$70</definedName>
    <definedName name="_xlnm.Print_Area" localSheetId="1">'2'!$A$1:$I$63</definedName>
    <definedName name="_xlnm.Print_Area" localSheetId="17">'20'!$A$1:$L$68</definedName>
    <definedName name="_xlnm.Print_Area" localSheetId="18">'21,22'!$A$1:$I$62</definedName>
    <definedName name="_xlnm.Print_Area" localSheetId="19">'23,24'!$A$1:$L$74</definedName>
    <definedName name="_xlnm.Print_Area" localSheetId="20">'25'!$A$1:$J$74</definedName>
    <definedName name="_xlnm.Print_Area" localSheetId="21">'26'!$A$1:$G$66</definedName>
    <definedName name="_xlnm.Print_Area" localSheetId="22">'27,28,29'!$A$1:$M$86</definedName>
    <definedName name="_xlnm.Print_Area" localSheetId="2">'3'!$A$1:$I$77</definedName>
    <definedName name="_xlnm.Print_Area" localSheetId="23">'30'!$A$1:$I$76</definedName>
    <definedName name="_xlnm.Print_Area" localSheetId="25">'31(old)'!$A$1:$N$72</definedName>
    <definedName name="_xlnm.Print_Area" localSheetId="24">'31,32'!$A$1:$K$82</definedName>
    <definedName name="_xlnm.Print_Area" localSheetId="26">'33'!$A$1:$L$74</definedName>
    <definedName name="_xlnm.Print_Area" localSheetId="27">'34'!$A$1:$I$45</definedName>
    <definedName name="_xlnm.Print_Area" localSheetId="28">'35,36'!$A$1:$I$64</definedName>
    <definedName name="_xlnm.Print_Area" localSheetId="29">'37'!$A$1:$I$51</definedName>
    <definedName name="_xlnm.Print_Area" localSheetId="30">'38'!$A$1:$F$61</definedName>
    <definedName name="_xlnm.Print_Area" localSheetId="31">'39A'!$A$1:$J$73</definedName>
    <definedName name="_xlnm.Print_Area" localSheetId="32">'39B'!$A$1:$J$67</definedName>
    <definedName name="_xlnm.Print_Area" localSheetId="3">'4,5'!$A$1:$T$84</definedName>
    <definedName name="_xlnm.Print_Area" localSheetId="33">'40'!$A$1:$J$72</definedName>
    <definedName name="_xlnm.Print_Area" localSheetId="34">'41'!$A$1:$J$38</definedName>
    <definedName name="_xlnm.Print_Area" localSheetId="35">'42,43'!$A$1:$J$61</definedName>
    <definedName name="_xlnm.Print_Area" localSheetId="36">'44'!$A$1:$K$65</definedName>
    <definedName name="_xlnm.Print_Area" localSheetId="37">'45'!$A$1:$G$67</definedName>
    <definedName name="_xlnm.Print_Area" localSheetId="38">'46'!$A$1:$G$40</definedName>
    <definedName name="_xlnm.Print_Area" localSheetId="39">'47'!$A$1:$L$55</definedName>
    <definedName name="_xlnm.Print_Area" localSheetId="40">'48'!$A$1:$L$55</definedName>
    <definedName name="_xlnm.Print_Area" localSheetId="41">'49'!$A$1:$L$54</definedName>
    <definedName name="_xlnm.Print_Area" localSheetId="42">'50'!$A$1:$L$51</definedName>
    <definedName name="_xlnm.Print_Area" localSheetId="43">'51'!$A$1:$K$71</definedName>
    <definedName name="_xlnm.Print_Area" localSheetId="44">'52,53'!$A$1:$K$72</definedName>
    <definedName name="_xlnm.Print_Area" localSheetId="45">'54,55'!$A$1:$K$69</definedName>
    <definedName name="_xlnm.Print_Area" localSheetId="46">'56'!$A$1:$H$49</definedName>
    <definedName name="_xlnm.Print_Area" localSheetId="47">'57'!$A$1:$K$83</definedName>
    <definedName name="_xlnm.Print_Area" localSheetId="48">'58,59'!$A$1:$L$80</definedName>
    <definedName name="_xlnm.Print_Area" localSheetId="4">'6'!$A$1:$J$59</definedName>
    <definedName name="_xlnm.Print_Area" localSheetId="49">'60,61'!$A$1:$F$60</definedName>
    <definedName name="_xlnm.Print_Area" localSheetId="50">'62,63,64'!$A$1:$M$61</definedName>
    <definedName name="_xlnm.Print_Area" localSheetId="51">'65'!$A$1:$H$63</definedName>
    <definedName name="_xlnm.Print_Area" localSheetId="52">'66'!$A$1:$M$47</definedName>
    <definedName name="_xlnm.Print_Area" localSheetId="53">'67,68'!$A$1:$N$63</definedName>
    <definedName name="_xlnm.Print_Area" localSheetId="54">'69,70'!$A$1:$L$70</definedName>
    <definedName name="_xlnm.Print_Area" localSheetId="5">'7'!$A$1:$O$60</definedName>
    <definedName name="_xlnm.Print_Area" localSheetId="55">'71,72'!$A$1:$K$58</definedName>
    <definedName name="_xlnm.Print_Area" localSheetId="56">'73,74'!$A$1:$N$74</definedName>
    <definedName name="_xlnm.Print_Area" localSheetId="57">'75,76'!$A$1:$G$62</definedName>
    <definedName name="_xlnm.Print_Area" localSheetId="58">'77,78'!$A$1:$I$58</definedName>
    <definedName name="_xlnm.Print_Area" localSheetId="59">'79,80'!$A$1:$I$52</definedName>
    <definedName name="_xlnm.Print_Area" localSheetId="6">'8'!$A$1:$G$35</definedName>
    <definedName name="_xlnm.Print_Area" localSheetId="60">'81'!$A$1:$I$53</definedName>
    <definedName name="_xlnm.Print_Area" localSheetId="61">'82,83,84'!$A$1:$M$87</definedName>
    <definedName name="_xlnm.Print_Area" localSheetId="62">'85,86'!$A$1:$L$53</definedName>
    <definedName name="_xlnm.Print_Area" localSheetId="63">'87'!$A$1:$F$51</definedName>
    <definedName name="_xlnm.Print_Area" localSheetId="64">'88,89'!$A$1:$I$70</definedName>
    <definedName name="_xlnm.Print_Area" localSheetId="7">'9'!$A$1:$G$69</definedName>
    <definedName name="_xlnm.Print_Area" localSheetId="65">'90,91,92'!$A$1:$I$75</definedName>
    <definedName name="_xlnm.Print_Area" localSheetId="66">'93,94,95'!$A$1:$I$72</definedName>
    <definedName name="_xlnm.Print_Area" localSheetId="67">'96'!$A$1:$K$45</definedName>
    <definedName name="_xlnm.Print_Area" localSheetId="68">'97'!$A$1:$M$53</definedName>
    <definedName name="_xlnm.Print_Area" localSheetId="69">'98,99'!$A$1:$K$52</definedName>
    <definedName name="Z_9014CDA8_C3FC_41E6_A045_DAEFC55B82B1_.wvu.PrintArea" localSheetId="0" hidden="1">'1'!$A$1:$M$77</definedName>
    <definedName name="Z_9014CDA8_C3FC_41E6_A045_DAEFC55B82B1_.wvu.PrintArea" localSheetId="8" hidden="1">'10'!$A$1:$G$57</definedName>
    <definedName name="Z_9014CDA8_C3FC_41E6_A045_DAEFC55B82B1_.wvu.PrintArea" localSheetId="70" hidden="1">'100'!$A$1:$G$78</definedName>
    <definedName name="Z_9014CDA8_C3FC_41E6_A045_DAEFC55B82B1_.wvu.PrintArea" localSheetId="71" hidden="1">'101,102'!$A$1:$E$81</definedName>
    <definedName name="Z_9014CDA8_C3FC_41E6_A045_DAEFC55B82B1_.wvu.PrintArea" localSheetId="72" hidden="1">'103,104,105'!$A$1:$G$48</definedName>
    <definedName name="Z_9014CDA8_C3FC_41E6_A045_DAEFC55B82B1_.wvu.PrintArea" localSheetId="73" hidden="1">'106,107'!$A$1:$I$2</definedName>
    <definedName name="Z_9014CDA8_C3FC_41E6_A045_DAEFC55B82B1_.wvu.PrintArea" localSheetId="75" hidden="1">'109'!$A$1:$K$66</definedName>
    <definedName name="Z_9014CDA8_C3FC_41E6_A045_DAEFC55B82B1_.wvu.PrintArea" localSheetId="76" hidden="1">'110'!$A$1:$H$51</definedName>
    <definedName name="Z_9014CDA8_C3FC_41E6_A045_DAEFC55B82B1_.wvu.PrintArea" localSheetId="77" hidden="1">'111'!$A$1:$F$44</definedName>
    <definedName name="Z_9014CDA8_C3FC_41E6_A045_DAEFC55B82B1_.wvu.PrintArea" localSheetId="78" hidden="1">'112'!$A$1:$J$38</definedName>
    <definedName name="Z_9014CDA8_C3FC_41E6_A045_DAEFC55B82B1_.wvu.PrintArea" localSheetId="79" hidden="1">'113,114'!$A$1:$J$70</definedName>
    <definedName name="Z_9014CDA8_C3FC_41E6_A045_DAEFC55B82B1_.wvu.PrintArea" localSheetId="80" hidden="1">'115'!$A$1:$M$68</definedName>
    <definedName name="Z_9014CDA8_C3FC_41E6_A045_DAEFC55B82B1_.wvu.PrintArea" localSheetId="82" hidden="1">'117'!$A$1:$E$55</definedName>
    <definedName name="Z_9014CDA8_C3FC_41E6_A045_DAEFC55B82B1_.wvu.PrintArea" localSheetId="83" hidden="1">'118A'!$A$1:$E$78</definedName>
    <definedName name="Z_9014CDA8_C3FC_41E6_A045_DAEFC55B82B1_.wvu.PrintArea" localSheetId="84" hidden="1">'118B'!$A$1:$E$64</definedName>
    <definedName name="Z_9014CDA8_C3FC_41E6_A045_DAEFC55B82B1_.wvu.PrintArea" localSheetId="85" hidden="1">'119'!$A$1:$D$59</definedName>
    <definedName name="Z_9014CDA8_C3FC_41E6_A045_DAEFC55B82B1_.wvu.PrintArea" localSheetId="9" hidden="1">'11a'!$A$1:$I$59</definedName>
    <definedName name="Z_9014CDA8_C3FC_41E6_A045_DAEFC55B82B1_.wvu.PrintArea" localSheetId="10" hidden="1">'11b'!$A$1:$I$54</definedName>
    <definedName name="Z_9014CDA8_C3FC_41E6_A045_DAEFC55B82B1_.wvu.PrintArea" localSheetId="86" hidden="1">'120'!$A$1:$G$59</definedName>
    <definedName name="Z_9014CDA8_C3FC_41E6_A045_DAEFC55B82B1_.wvu.PrintArea" localSheetId="12" hidden="1">'13'!$A$1:$F$54</definedName>
    <definedName name="Z_9014CDA8_C3FC_41E6_A045_DAEFC55B82B1_.wvu.PrintArea" localSheetId="13" hidden="1">'14'!$A$1:$H$67</definedName>
    <definedName name="Z_9014CDA8_C3FC_41E6_A045_DAEFC55B82B1_.wvu.PrintArea" localSheetId="14" hidden="1">'15'!$A$1:$F$61</definedName>
    <definedName name="Z_9014CDA8_C3FC_41E6_A045_DAEFC55B82B1_.wvu.PrintArea" localSheetId="15" hidden="1">'16,17'!$A$1:$I$52</definedName>
    <definedName name="Z_9014CDA8_C3FC_41E6_A045_DAEFC55B82B1_.wvu.PrintArea" localSheetId="1" hidden="1">'2'!$A$1:$I$63</definedName>
    <definedName name="Z_9014CDA8_C3FC_41E6_A045_DAEFC55B82B1_.wvu.PrintArea" localSheetId="17" hidden="1">'20'!$A$1:$L$68</definedName>
    <definedName name="Z_9014CDA8_C3FC_41E6_A045_DAEFC55B82B1_.wvu.PrintArea" localSheetId="18" hidden="1">'21,22'!$A$1:$I$24</definedName>
    <definedName name="Z_9014CDA8_C3FC_41E6_A045_DAEFC55B82B1_.wvu.PrintArea" localSheetId="21" hidden="1">'26'!$A$1:$G$66</definedName>
    <definedName name="Z_9014CDA8_C3FC_41E6_A045_DAEFC55B82B1_.wvu.PrintArea" localSheetId="22" hidden="1">'27,28,29'!$A$1:$L$87</definedName>
    <definedName name="Z_9014CDA8_C3FC_41E6_A045_DAEFC55B82B1_.wvu.PrintArea" localSheetId="2" hidden="1">'3'!$A$1:$I$80</definedName>
    <definedName name="Z_9014CDA8_C3FC_41E6_A045_DAEFC55B82B1_.wvu.PrintArea" localSheetId="23" hidden="1">'30'!$A$1:$I$76</definedName>
    <definedName name="Z_9014CDA8_C3FC_41E6_A045_DAEFC55B82B1_.wvu.PrintArea" localSheetId="25" hidden="1">'31(old)'!$A$1:$N$68</definedName>
    <definedName name="Z_9014CDA8_C3FC_41E6_A045_DAEFC55B82B1_.wvu.PrintArea" localSheetId="24" hidden="1">'31,32'!$A$1:$K$81</definedName>
    <definedName name="Z_9014CDA8_C3FC_41E6_A045_DAEFC55B82B1_.wvu.PrintArea" localSheetId="26" hidden="1">'33'!$A$1:$L$67</definedName>
    <definedName name="Z_9014CDA8_C3FC_41E6_A045_DAEFC55B82B1_.wvu.PrintArea" localSheetId="27" hidden="1">'34'!$A$1:$I$43</definedName>
    <definedName name="Z_9014CDA8_C3FC_41E6_A045_DAEFC55B82B1_.wvu.PrintArea" localSheetId="28" hidden="1">'35,36'!$A$1:$I$68</definedName>
    <definedName name="Z_9014CDA8_C3FC_41E6_A045_DAEFC55B82B1_.wvu.PrintArea" localSheetId="29" hidden="1">'37'!$A$1:$I$54</definedName>
    <definedName name="Z_9014CDA8_C3FC_41E6_A045_DAEFC55B82B1_.wvu.PrintArea" localSheetId="30" hidden="1">'38'!$A$1:$F$60</definedName>
    <definedName name="Z_9014CDA8_C3FC_41E6_A045_DAEFC55B82B1_.wvu.PrintArea" localSheetId="31" hidden="1">'39A'!$B$1:$J$73</definedName>
    <definedName name="Z_9014CDA8_C3FC_41E6_A045_DAEFC55B82B1_.wvu.PrintArea" localSheetId="32" hidden="1">'39B'!$A$1:$J$56</definedName>
    <definedName name="Z_9014CDA8_C3FC_41E6_A045_DAEFC55B82B1_.wvu.PrintArea" localSheetId="3" hidden="1">'4,5'!$A$1:$S$84</definedName>
    <definedName name="Z_9014CDA8_C3FC_41E6_A045_DAEFC55B82B1_.wvu.PrintArea" localSheetId="33" hidden="1">'40'!$B$1:$L$72</definedName>
    <definedName name="Z_9014CDA8_C3FC_41E6_A045_DAEFC55B82B1_.wvu.PrintArea" localSheetId="34" hidden="1">'41'!$A$1:$I$30</definedName>
    <definedName name="Z_9014CDA8_C3FC_41E6_A045_DAEFC55B82B1_.wvu.PrintArea" localSheetId="35" hidden="1">'42,43'!$A$1:$J$61</definedName>
    <definedName name="Z_9014CDA8_C3FC_41E6_A045_DAEFC55B82B1_.wvu.PrintArea" localSheetId="36" hidden="1">'44'!$A$1:$J$65</definedName>
    <definedName name="Z_9014CDA8_C3FC_41E6_A045_DAEFC55B82B1_.wvu.PrintArea" localSheetId="37" hidden="1">'45'!$A$1:$G$67</definedName>
    <definedName name="Z_9014CDA8_C3FC_41E6_A045_DAEFC55B82B1_.wvu.PrintArea" localSheetId="38" hidden="1">'46'!$A$1:$G$54</definedName>
    <definedName name="Z_9014CDA8_C3FC_41E6_A045_DAEFC55B82B1_.wvu.PrintArea" localSheetId="39" hidden="1">'47'!$A$1:$L$55</definedName>
    <definedName name="Z_9014CDA8_C3FC_41E6_A045_DAEFC55B82B1_.wvu.PrintArea" localSheetId="40" hidden="1">'48'!$A$1:$L$55</definedName>
    <definedName name="Z_9014CDA8_C3FC_41E6_A045_DAEFC55B82B1_.wvu.PrintArea" localSheetId="41" hidden="1">'49'!$A$1:$L$53</definedName>
    <definedName name="Z_9014CDA8_C3FC_41E6_A045_DAEFC55B82B1_.wvu.PrintArea" localSheetId="42" hidden="1">'50'!$A$1:$K$50</definedName>
    <definedName name="Z_9014CDA8_C3FC_41E6_A045_DAEFC55B82B1_.wvu.PrintArea" localSheetId="43" hidden="1">'51'!$A$1:$K$71</definedName>
    <definedName name="Z_9014CDA8_C3FC_41E6_A045_DAEFC55B82B1_.wvu.PrintArea" localSheetId="44" hidden="1">'52,53'!$A$1:$K$61</definedName>
    <definedName name="Z_9014CDA8_C3FC_41E6_A045_DAEFC55B82B1_.wvu.PrintArea" localSheetId="45" hidden="1">'54,55'!$A$1:$K$64</definedName>
    <definedName name="Z_9014CDA8_C3FC_41E6_A045_DAEFC55B82B1_.wvu.PrintArea" localSheetId="46" hidden="1">'56'!$A$1:$H$49</definedName>
    <definedName name="Z_9014CDA8_C3FC_41E6_A045_DAEFC55B82B1_.wvu.PrintArea" localSheetId="47" hidden="1">'57'!$A$1:$J$83</definedName>
    <definedName name="Z_9014CDA8_C3FC_41E6_A045_DAEFC55B82B1_.wvu.PrintArea" localSheetId="48" hidden="1">'58,59'!$A$1:$L$51</definedName>
    <definedName name="Z_9014CDA8_C3FC_41E6_A045_DAEFC55B82B1_.wvu.PrintArea" localSheetId="4" hidden="1">'6'!$A$1:$J$57</definedName>
    <definedName name="Z_9014CDA8_C3FC_41E6_A045_DAEFC55B82B1_.wvu.PrintArea" localSheetId="49" hidden="1">'60,61'!$A$1:$F$60</definedName>
    <definedName name="Z_9014CDA8_C3FC_41E6_A045_DAEFC55B82B1_.wvu.PrintArea" localSheetId="50" hidden="1">'62,63,64'!$A$1:$M$61</definedName>
    <definedName name="Z_9014CDA8_C3FC_41E6_A045_DAEFC55B82B1_.wvu.PrintArea" localSheetId="51" hidden="1">'65'!$A$1:$H$63</definedName>
    <definedName name="Z_9014CDA8_C3FC_41E6_A045_DAEFC55B82B1_.wvu.PrintArea" localSheetId="52" hidden="1">'66'!$A$1:$L$47</definedName>
    <definedName name="Z_9014CDA8_C3FC_41E6_A045_DAEFC55B82B1_.wvu.PrintArea" localSheetId="53" hidden="1">'67,68'!$A$1:$M$62</definedName>
    <definedName name="Z_9014CDA8_C3FC_41E6_A045_DAEFC55B82B1_.wvu.PrintArea" localSheetId="54" hidden="1">'69,70'!$A$1:$L$70</definedName>
    <definedName name="Z_9014CDA8_C3FC_41E6_A045_DAEFC55B82B1_.wvu.PrintArea" localSheetId="5" hidden="1">'7'!$A$1:$O$60</definedName>
    <definedName name="Z_9014CDA8_C3FC_41E6_A045_DAEFC55B82B1_.wvu.PrintArea" localSheetId="55" hidden="1">'71,72'!$A$1:$K$37</definedName>
    <definedName name="Z_9014CDA8_C3FC_41E6_A045_DAEFC55B82B1_.wvu.PrintArea" localSheetId="56" hidden="1">'73,74'!$A$1:$M$75</definedName>
    <definedName name="Z_9014CDA8_C3FC_41E6_A045_DAEFC55B82B1_.wvu.PrintArea" localSheetId="57" hidden="1">'75,76'!$A$1:$G$62</definedName>
    <definedName name="Z_9014CDA8_C3FC_41E6_A045_DAEFC55B82B1_.wvu.PrintArea" localSheetId="58" hidden="1">'77,78'!$A$1:$I$57</definedName>
    <definedName name="Z_9014CDA8_C3FC_41E6_A045_DAEFC55B82B1_.wvu.PrintArea" localSheetId="59" hidden="1">'79,80'!$A$1:$I$52</definedName>
    <definedName name="Z_9014CDA8_C3FC_41E6_A045_DAEFC55B82B1_.wvu.PrintArea" localSheetId="6" hidden="1">'8'!$A$1:$G$58</definedName>
    <definedName name="Z_9014CDA8_C3FC_41E6_A045_DAEFC55B82B1_.wvu.PrintArea" localSheetId="60" hidden="1">'81'!$C$1:$G$53</definedName>
    <definedName name="Z_9014CDA8_C3FC_41E6_A045_DAEFC55B82B1_.wvu.PrintArea" localSheetId="61" hidden="1">'82,83,84'!$A$1:$L$87</definedName>
    <definedName name="Z_9014CDA8_C3FC_41E6_A045_DAEFC55B82B1_.wvu.PrintArea" localSheetId="62" hidden="1">'85,86'!$A$1:$I$53</definedName>
    <definedName name="Z_9014CDA8_C3FC_41E6_A045_DAEFC55B82B1_.wvu.PrintArea" localSheetId="64" hidden="1">'88,89'!$A$1:$I$70</definedName>
    <definedName name="Z_9014CDA8_C3FC_41E6_A045_DAEFC55B82B1_.wvu.PrintArea" localSheetId="7" hidden="1">'9'!$A$1:$G$79</definedName>
    <definedName name="Z_9014CDA8_C3FC_41E6_A045_DAEFC55B82B1_.wvu.PrintArea" localSheetId="65" hidden="1">'90,91,92'!$A$1:$I$75</definedName>
    <definedName name="Z_9014CDA8_C3FC_41E6_A045_DAEFC55B82B1_.wvu.PrintArea" localSheetId="66" hidden="1">'93,94,95'!$A$1:$I$72</definedName>
    <definedName name="Z_9014CDA8_C3FC_41E6_A045_DAEFC55B82B1_.wvu.PrintArea" localSheetId="67" hidden="1">'96'!$A$1:$K$45</definedName>
    <definedName name="Z_9014CDA8_C3FC_41E6_A045_DAEFC55B82B1_.wvu.PrintArea" localSheetId="68" hidden="1">'97'!$A$1:$M$53</definedName>
    <definedName name="Z_9014CDA8_C3FC_41E6_A045_DAEFC55B82B1_.wvu.PrintArea" localSheetId="69" hidden="1">'98,99'!$A$1:$L$26</definedName>
    <definedName name="Z_9014CDA8_C3FC_41E6_A045_DAEFC55B82B1_.wvu.Rows" localSheetId="73" hidden="1">'106,107'!#REF!</definedName>
    <definedName name="Z_F67F5823_51D5_4D47_B100_5B47C1E6BCB9_.wvu.PrintArea" localSheetId="0" hidden="1">'1'!$A$1:$M$77</definedName>
    <definedName name="Z_F67F5823_51D5_4D47_B100_5B47C1E6BCB9_.wvu.PrintArea" localSheetId="8" hidden="1">'10'!$A$1:$G$57</definedName>
    <definedName name="Z_F67F5823_51D5_4D47_B100_5B47C1E6BCB9_.wvu.PrintArea" localSheetId="70" hidden="1">'100'!$A$1:$G$78</definedName>
    <definedName name="Z_F67F5823_51D5_4D47_B100_5B47C1E6BCB9_.wvu.PrintArea" localSheetId="71" hidden="1">'101,102'!$A$1:$E$81</definedName>
    <definedName name="Z_F67F5823_51D5_4D47_B100_5B47C1E6BCB9_.wvu.PrintArea" localSheetId="72" hidden="1">'103,104,105'!$A$1:$G$48</definedName>
    <definedName name="Z_F67F5823_51D5_4D47_B100_5B47C1E6BCB9_.wvu.PrintArea" localSheetId="73" hidden="1">'106,107'!$A$1:$I$2</definedName>
    <definedName name="Z_F67F5823_51D5_4D47_B100_5B47C1E6BCB9_.wvu.PrintArea" localSheetId="75" hidden="1">'109'!$A$1:$K$66</definedName>
    <definedName name="Z_F67F5823_51D5_4D47_B100_5B47C1E6BCB9_.wvu.PrintArea" localSheetId="76" hidden="1">'110'!$A$1:$H$51</definedName>
    <definedName name="Z_F67F5823_51D5_4D47_B100_5B47C1E6BCB9_.wvu.PrintArea" localSheetId="77" hidden="1">'111'!$A$1:$F$44</definedName>
    <definedName name="Z_F67F5823_51D5_4D47_B100_5B47C1E6BCB9_.wvu.PrintArea" localSheetId="78" hidden="1">'112'!$A$1:$J$38</definedName>
    <definedName name="Z_F67F5823_51D5_4D47_B100_5B47C1E6BCB9_.wvu.PrintArea" localSheetId="79" hidden="1">'113,114'!$A$1:$J$70</definedName>
    <definedName name="Z_F67F5823_51D5_4D47_B100_5B47C1E6BCB9_.wvu.PrintArea" localSheetId="80" hidden="1">'115'!$A$1:$M$68</definedName>
    <definedName name="Z_F67F5823_51D5_4D47_B100_5B47C1E6BCB9_.wvu.PrintArea" localSheetId="82" hidden="1">'117'!$A$1:$E$55</definedName>
    <definedName name="Z_F67F5823_51D5_4D47_B100_5B47C1E6BCB9_.wvu.PrintArea" localSheetId="83" hidden="1">'118A'!$A$1:$E$78</definedName>
    <definedName name="Z_F67F5823_51D5_4D47_B100_5B47C1E6BCB9_.wvu.PrintArea" localSheetId="84" hidden="1">'118B'!$A$1:$E$64</definedName>
    <definedName name="Z_F67F5823_51D5_4D47_B100_5B47C1E6BCB9_.wvu.PrintArea" localSheetId="85" hidden="1">'119'!$A$1:$D$59</definedName>
    <definedName name="Z_F67F5823_51D5_4D47_B100_5B47C1E6BCB9_.wvu.PrintArea" localSheetId="9" hidden="1">'11a'!$A$1:$I$59</definedName>
    <definedName name="Z_F67F5823_51D5_4D47_B100_5B47C1E6BCB9_.wvu.PrintArea" localSheetId="10" hidden="1">'11b'!$A$1:$I$54</definedName>
    <definedName name="Z_F67F5823_51D5_4D47_B100_5B47C1E6BCB9_.wvu.PrintArea" localSheetId="86" hidden="1">'120'!$A$1:$G$59</definedName>
    <definedName name="Z_F67F5823_51D5_4D47_B100_5B47C1E6BCB9_.wvu.PrintArea" localSheetId="12" hidden="1">'13'!$A$1:$F$54</definedName>
    <definedName name="Z_F67F5823_51D5_4D47_B100_5B47C1E6BCB9_.wvu.PrintArea" localSheetId="13" hidden="1">'14'!$A$1:$H$67</definedName>
    <definedName name="Z_F67F5823_51D5_4D47_B100_5B47C1E6BCB9_.wvu.PrintArea" localSheetId="14" hidden="1">'15'!$A$1:$F$61</definedName>
    <definedName name="Z_F67F5823_51D5_4D47_B100_5B47C1E6BCB9_.wvu.PrintArea" localSheetId="15" hidden="1">'16,17'!$A$1:$I$52</definedName>
    <definedName name="Z_F67F5823_51D5_4D47_B100_5B47C1E6BCB9_.wvu.PrintArea" localSheetId="1" hidden="1">'2'!$A$1:$I$63</definedName>
    <definedName name="Z_F67F5823_51D5_4D47_B100_5B47C1E6BCB9_.wvu.PrintArea" localSheetId="17" hidden="1">'20'!$A$1:$L$68</definedName>
    <definedName name="Z_F67F5823_51D5_4D47_B100_5B47C1E6BCB9_.wvu.PrintArea" localSheetId="18" hidden="1">'21,22'!$A$1:$I$24</definedName>
    <definedName name="Z_F67F5823_51D5_4D47_B100_5B47C1E6BCB9_.wvu.PrintArea" localSheetId="21" hidden="1">'26'!$A$1:$G$66</definedName>
    <definedName name="Z_F67F5823_51D5_4D47_B100_5B47C1E6BCB9_.wvu.PrintArea" localSheetId="22" hidden="1">'27,28,29'!$A$1:$L$87</definedName>
    <definedName name="Z_F67F5823_51D5_4D47_B100_5B47C1E6BCB9_.wvu.PrintArea" localSheetId="2" hidden="1">'3'!$A$1:$I$80</definedName>
    <definedName name="Z_F67F5823_51D5_4D47_B100_5B47C1E6BCB9_.wvu.PrintArea" localSheetId="23" hidden="1">'30'!$A$1:$I$76</definedName>
    <definedName name="Z_F67F5823_51D5_4D47_B100_5B47C1E6BCB9_.wvu.PrintArea" localSheetId="25" hidden="1">'31(old)'!$A$1:$N$68</definedName>
    <definedName name="Z_F67F5823_51D5_4D47_B100_5B47C1E6BCB9_.wvu.PrintArea" localSheetId="24" hidden="1">'31,32'!$A$1:$K$81</definedName>
    <definedName name="Z_F67F5823_51D5_4D47_B100_5B47C1E6BCB9_.wvu.PrintArea" localSheetId="26" hidden="1">'33'!$A$1:$L$67</definedName>
    <definedName name="Z_F67F5823_51D5_4D47_B100_5B47C1E6BCB9_.wvu.PrintArea" localSheetId="27" hidden="1">'34'!$A$1:$I$43</definedName>
    <definedName name="Z_F67F5823_51D5_4D47_B100_5B47C1E6BCB9_.wvu.PrintArea" localSheetId="28" hidden="1">'35,36'!$A$1:$I$68</definedName>
    <definedName name="Z_F67F5823_51D5_4D47_B100_5B47C1E6BCB9_.wvu.PrintArea" localSheetId="29" hidden="1">'37'!$A$1:$I$54</definedName>
    <definedName name="Z_F67F5823_51D5_4D47_B100_5B47C1E6BCB9_.wvu.PrintArea" localSheetId="30" hidden="1">'38'!$A$1:$F$60</definedName>
    <definedName name="Z_F67F5823_51D5_4D47_B100_5B47C1E6BCB9_.wvu.PrintArea" localSheetId="31" hidden="1">'39A'!$B$1:$J$73</definedName>
    <definedName name="Z_F67F5823_51D5_4D47_B100_5B47C1E6BCB9_.wvu.PrintArea" localSheetId="32" hidden="1">'39B'!$A$1:$J$56</definedName>
    <definedName name="Z_F67F5823_51D5_4D47_B100_5B47C1E6BCB9_.wvu.PrintArea" localSheetId="3" hidden="1">'4,5'!$A$1:$S$84</definedName>
    <definedName name="Z_F67F5823_51D5_4D47_B100_5B47C1E6BCB9_.wvu.PrintArea" localSheetId="33" hidden="1">'40'!$B$1:$L$72</definedName>
    <definedName name="Z_F67F5823_51D5_4D47_B100_5B47C1E6BCB9_.wvu.PrintArea" localSheetId="34" hidden="1">'41'!$A$1:$I$30</definedName>
    <definedName name="Z_F67F5823_51D5_4D47_B100_5B47C1E6BCB9_.wvu.PrintArea" localSheetId="35" hidden="1">'42,43'!$A$1:$J$61</definedName>
    <definedName name="Z_F67F5823_51D5_4D47_B100_5B47C1E6BCB9_.wvu.PrintArea" localSheetId="36" hidden="1">'44'!$A$1:$J$65</definedName>
    <definedName name="Z_F67F5823_51D5_4D47_B100_5B47C1E6BCB9_.wvu.PrintArea" localSheetId="37" hidden="1">'45'!$A$1:$G$67</definedName>
    <definedName name="Z_F67F5823_51D5_4D47_B100_5B47C1E6BCB9_.wvu.PrintArea" localSheetId="38" hidden="1">'46'!$A$1:$G$54</definedName>
    <definedName name="Z_F67F5823_51D5_4D47_B100_5B47C1E6BCB9_.wvu.PrintArea" localSheetId="39" hidden="1">'47'!$A$1:$L$55</definedName>
    <definedName name="Z_F67F5823_51D5_4D47_B100_5B47C1E6BCB9_.wvu.PrintArea" localSheetId="40" hidden="1">'48'!$A$1:$L$55</definedName>
    <definedName name="Z_F67F5823_51D5_4D47_B100_5B47C1E6BCB9_.wvu.PrintArea" localSheetId="41" hidden="1">'49'!$A$1:$L$53</definedName>
    <definedName name="Z_F67F5823_51D5_4D47_B100_5B47C1E6BCB9_.wvu.PrintArea" localSheetId="42" hidden="1">'50'!$A$1:$K$50</definedName>
    <definedName name="Z_F67F5823_51D5_4D47_B100_5B47C1E6BCB9_.wvu.PrintArea" localSheetId="43" hidden="1">'51'!$A$1:$K$71</definedName>
    <definedName name="Z_F67F5823_51D5_4D47_B100_5B47C1E6BCB9_.wvu.PrintArea" localSheetId="44" hidden="1">'52,53'!$A$1:$K$61</definedName>
    <definedName name="Z_F67F5823_51D5_4D47_B100_5B47C1E6BCB9_.wvu.PrintArea" localSheetId="45" hidden="1">'54,55'!$A$1:$K$64</definedName>
    <definedName name="Z_F67F5823_51D5_4D47_B100_5B47C1E6BCB9_.wvu.PrintArea" localSheetId="46" hidden="1">'56'!$A$1:$H$49</definedName>
    <definedName name="Z_F67F5823_51D5_4D47_B100_5B47C1E6BCB9_.wvu.PrintArea" localSheetId="47" hidden="1">'57'!$A$1:$J$83</definedName>
    <definedName name="Z_F67F5823_51D5_4D47_B100_5B47C1E6BCB9_.wvu.PrintArea" localSheetId="48" hidden="1">'58,59'!$A$1:$L$51</definedName>
    <definedName name="Z_F67F5823_51D5_4D47_B100_5B47C1E6BCB9_.wvu.PrintArea" localSheetId="4" hidden="1">'6'!$A$1:$J$57</definedName>
    <definedName name="Z_F67F5823_51D5_4D47_B100_5B47C1E6BCB9_.wvu.PrintArea" localSheetId="49" hidden="1">'60,61'!$A$1:$F$60</definedName>
    <definedName name="Z_F67F5823_51D5_4D47_B100_5B47C1E6BCB9_.wvu.PrintArea" localSheetId="50" hidden="1">'62,63,64'!$A$1:$M$61</definedName>
    <definedName name="Z_F67F5823_51D5_4D47_B100_5B47C1E6BCB9_.wvu.PrintArea" localSheetId="51" hidden="1">'65'!$A$1:$H$63</definedName>
    <definedName name="Z_F67F5823_51D5_4D47_B100_5B47C1E6BCB9_.wvu.PrintArea" localSheetId="52" hidden="1">'66'!$A$1:$L$47</definedName>
    <definedName name="Z_F67F5823_51D5_4D47_B100_5B47C1E6BCB9_.wvu.PrintArea" localSheetId="53" hidden="1">'67,68'!$A$1:$M$62</definedName>
    <definedName name="Z_F67F5823_51D5_4D47_B100_5B47C1E6BCB9_.wvu.PrintArea" localSheetId="54" hidden="1">'69,70'!$A$1:$L$70</definedName>
    <definedName name="Z_F67F5823_51D5_4D47_B100_5B47C1E6BCB9_.wvu.PrintArea" localSheetId="5" hidden="1">'7'!$A$1:$O$60</definedName>
    <definedName name="Z_F67F5823_51D5_4D47_B100_5B47C1E6BCB9_.wvu.PrintArea" localSheetId="55" hidden="1">'71,72'!$A$1:$K$37</definedName>
    <definedName name="Z_F67F5823_51D5_4D47_B100_5B47C1E6BCB9_.wvu.PrintArea" localSheetId="56" hidden="1">'73,74'!$A$1:$M$75</definedName>
    <definedName name="Z_F67F5823_51D5_4D47_B100_5B47C1E6BCB9_.wvu.PrintArea" localSheetId="57" hidden="1">'75,76'!$A$1:$G$62</definedName>
    <definedName name="Z_F67F5823_51D5_4D47_B100_5B47C1E6BCB9_.wvu.PrintArea" localSheetId="58" hidden="1">'77,78'!$A$1:$I$57</definedName>
    <definedName name="Z_F67F5823_51D5_4D47_B100_5B47C1E6BCB9_.wvu.PrintArea" localSheetId="59" hidden="1">'79,80'!$A$1:$I$52</definedName>
    <definedName name="Z_F67F5823_51D5_4D47_B100_5B47C1E6BCB9_.wvu.PrintArea" localSheetId="6" hidden="1">'8'!$A$1:$G$58</definedName>
    <definedName name="Z_F67F5823_51D5_4D47_B100_5B47C1E6BCB9_.wvu.PrintArea" localSheetId="60" hidden="1">'81'!$C$1:$G$53</definedName>
    <definedName name="Z_F67F5823_51D5_4D47_B100_5B47C1E6BCB9_.wvu.PrintArea" localSheetId="61" hidden="1">'82,83,84'!$A$1:$L$87</definedName>
    <definedName name="Z_F67F5823_51D5_4D47_B100_5B47C1E6BCB9_.wvu.PrintArea" localSheetId="62" hidden="1">'85,86'!$A$1:$I$53</definedName>
    <definedName name="Z_F67F5823_51D5_4D47_B100_5B47C1E6BCB9_.wvu.PrintArea" localSheetId="64" hidden="1">'88,89'!$A$1:$I$70</definedName>
    <definedName name="Z_F67F5823_51D5_4D47_B100_5B47C1E6BCB9_.wvu.PrintArea" localSheetId="7" hidden="1">'9'!$A$1:$G$79</definedName>
    <definedName name="Z_F67F5823_51D5_4D47_B100_5B47C1E6BCB9_.wvu.PrintArea" localSheetId="65" hidden="1">'90,91,92'!$A$1:$I$75</definedName>
    <definedName name="Z_F67F5823_51D5_4D47_B100_5B47C1E6BCB9_.wvu.PrintArea" localSheetId="66" hidden="1">'93,94,95'!$A$1:$I$72</definedName>
    <definedName name="Z_F67F5823_51D5_4D47_B100_5B47C1E6BCB9_.wvu.PrintArea" localSheetId="67" hidden="1">'96'!$A$1:$K$45</definedName>
    <definedName name="Z_F67F5823_51D5_4D47_B100_5B47C1E6BCB9_.wvu.PrintArea" localSheetId="68" hidden="1">'97'!$A$1:$M$53</definedName>
    <definedName name="Z_F67F5823_51D5_4D47_B100_5B47C1E6BCB9_.wvu.PrintArea" localSheetId="69" hidden="1">'98,99'!$A$1:$L$26</definedName>
    <definedName name="Z_F67F5823_51D5_4D47_B100_5B47C1E6BCB9_.wvu.Rows" localSheetId="73" hidden="1">'106,107'!#REF!</definedName>
  </definedNames>
  <calcPr calcId="191029"/>
  <customWorkbookViews>
    <customWorkbookView name="cdmosley - Personal View" guid="{F67F5823-51D5-4D47-B100-5B47C1E6BCB9}" mergeInterval="0" personalView="1" maximized="1" xWindow="1" yWindow="1" windowWidth="1280" windowHeight="761" tabRatio="817" activeSheetId="19"/>
    <customWorkbookView name="scorcoran - Personal View" guid="{9014CDA8-C3FC-41E6-A045-DAEFC55B82B1}" mergeInterval="0" personalView="1" maximized="1" xWindow="1" yWindow="1" windowWidth="1024" windowHeight="543" tabRatio="817" activeSheetId="6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6" i="61" l="1"/>
  <c r="E66" i="61"/>
  <c r="F66" i="61"/>
  <c r="G66" i="61"/>
  <c r="H66" i="61"/>
  <c r="I66" i="61"/>
  <c r="M15" i="96" l="1"/>
  <c r="M16" i="96"/>
  <c r="M13" i="96"/>
  <c r="G13" i="55" l="1"/>
  <c r="G14" i="55"/>
  <c r="G15" i="55"/>
  <c r="G16" i="55"/>
  <c r="G17" i="55"/>
  <c r="G18" i="55"/>
  <c r="G19" i="55"/>
  <c r="G20" i="55"/>
  <c r="G21" i="55"/>
  <c r="G22" i="55"/>
  <c r="G24" i="55"/>
  <c r="G25" i="55"/>
  <c r="E24" i="55"/>
  <c r="E25" i="55"/>
  <c r="E12" i="55"/>
  <c r="E13" i="55"/>
  <c r="E14" i="55"/>
  <c r="E15" i="55"/>
  <c r="E16" i="55"/>
  <c r="E17" i="55"/>
  <c r="E18" i="55"/>
  <c r="E19" i="55"/>
  <c r="E20" i="55"/>
  <c r="E21" i="55"/>
  <c r="E22" i="55"/>
  <c r="G23" i="55"/>
  <c r="E23" i="55"/>
  <c r="I43" i="54"/>
  <c r="G43" i="54"/>
  <c r="E43" i="54"/>
  <c r="C43" i="54"/>
  <c r="H43" i="54"/>
  <c r="F43" i="54"/>
  <c r="D43" i="54"/>
  <c r="B43" i="54"/>
  <c r="E47" i="54"/>
  <c r="D47" i="54"/>
  <c r="G47" i="54"/>
  <c r="F47" i="54"/>
  <c r="I47" i="54"/>
  <c r="H47" i="54"/>
  <c r="F74" i="64" l="1"/>
  <c r="F75" i="64" s="1"/>
  <c r="C33" i="64"/>
  <c r="D33" i="64"/>
  <c r="E33" i="64"/>
  <c r="F33" i="64"/>
  <c r="G33" i="64"/>
  <c r="B33" i="64"/>
  <c r="M62" i="40" l="1"/>
  <c r="D30" i="80" l="1"/>
  <c r="D31" i="80"/>
  <c r="D32" i="80"/>
  <c r="D33" i="80"/>
  <c r="D34" i="80"/>
  <c r="D35" i="80"/>
  <c r="D36" i="80"/>
  <c r="D37" i="80"/>
  <c r="D38" i="80"/>
  <c r="D39" i="80"/>
  <c r="D40" i="80"/>
  <c r="D41" i="80"/>
  <c r="D42" i="80"/>
  <c r="D43" i="80"/>
  <c r="D44" i="80"/>
  <c r="D45" i="80"/>
  <c r="D46" i="80"/>
  <c r="D29" i="80"/>
  <c r="E56" i="92"/>
  <c r="C35" i="77" l="1"/>
  <c r="C42" i="77" s="1"/>
  <c r="C28" i="77"/>
  <c r="C18" i="77"/>
  <c r="C15" i="77"/>
  <c r="D35" i="77"/>
  <c r="D42" i="77" s="1"/>
  <c r="D28" i="77"/>
  <c r="D18" i="77"/>
  <c r="D15" i="77"/>
  <c r="C46" i="77" l="1"/>
  <c r="C50" i="77" s="1"/>
  <c r="C51" i="77" s="1"/>
  <c r="C43" i="77"/>
  <c r="D46" i="77"/>
  <c r="D50" i="77" s="1"/>
  <c r="D51" i="77" s="1"/>
  <c r="D43" i="77"/>
  <c r="K60" i="70"/>
  <c r="J60" i="70"/>
  <c r="I60" i="70"/>
  <c r="H60" i="70"/>
  <c r="G60" i="70"/>
  <c r="F60" i="70"/>
  <c r="E60" i="70"/>
  <c r="D60" i="70"/>
  <c r="C60" i="70"/>
  <c r="K29" i="70"/>
  <c r="J29" i="70"/>
  <c r="I29" i="70"/>
  <c r="H29" i="70"/>
  <c r="G29" i="70"/>
  <c r="F29" i="70"/>
  <c r="E29" i="70"/>
  <c r="D29" i="70"/>
  <c r="C29" i="70"/>
  <c r="F16" i="66"/>
  <c r="F15" i="66"/>
  <c r="C58" i="64"/>
  <c r="B58" i="64"/>
  <c r="F11" i="64"/>
  <c r="G11" i="64"/>
  <c r="E11" i="64"/>
  <c r="J42" i="62" l="1"/>
  <c r="J43" i="62" s="1"/>
  <c r="H42" i="61"/>
  <c r="G42" i="61"/>
  <c r="H19" i="61"/>
  <c r="I38" i="53" l="1"/>
  <c r="I39" i="53"/>
  <c r="I40" i="53"/>
  <c r="I41" i="53"/>
  <c r="I42" i="53"/>
  <c r="I43" i="53"/>
  <c r="I44" i="53"/>
  <c r="I45" i="53"/>
  <c r="I46" i="53"/>
  <c r="I37" i="53"/>
  <c r="G50" i="52"/>
  <c r="D50" i="52"/>
  <c r="E50" i="52"/>
  <c r="C50" i="52"/>
  <c r="D26" i="94" l="1"/>
  <c r="E26" i="94"/>
  <c r="F26" i="94"/>
  <c r="G26" i="94"/>
  <c r="H26" i="94"/>
  <c r="I26" i="94"/>
  <c r="J26" i="94"/>
  <c r="K26" i="94"/>
  <c r="C26" i="94"/>
  <c r="K24" i="41"/>
  <c r="A78" i="42" l="1"/>
  <c r="A47" i="43" l="1"/>
  <c r="H43" i="59" l="1"/>
  <c r="A46" i="59" l="1"/>
  <c r="H28" i="59"/>
  <c r="G43" i="59" l="1"/>
  <c r="G28" i="59"/>
  <c r="F43" i="59" l="1"/>
  <c r="F28" i="59"/>
  <c r="E43" i="59" l="1"/>
  <c r="E28" i="59"/>
  <c r="D43" i="59" l="1"/>
  <c r="D28" i="59"/>
  <c r="C43" i="59" l="1"/>
  <c r="C28" i="59"/>
  <c r="B43" i="59" l="1"/>
  <c r="A45" i="59" l="1"/>
  <c r="B28" i="59"/>
  <c r="C29" i="7" l="1"/>
  <c r="D58" i="64" l="1"/>
  <c r="G58" i="64"/>
  <c r="D62" i="94" l="1"/>
  <c r="E62" i="94"/>
  <c r="F62" i="94"/>
  <c r="J62" i="94"/>
  <c r="I62" i="94"/>
  <c r="H62" i="94"/>
  <c r="G62" i="94"/>
  <c r="J59" i="94"/>
  <c r="I59" i="94"/>
  <c r="H59" i="94"/>
  <c r="G59" i="94"/>
  <c r="F59" i="94"/>
  <c r="E59" i="94"/>
  <c r="D59" i="94"/>
  <c r="C59" i="94"/>
  <c r="D29" i="94"/>
  <c r="E29" i="94"/>
  <c r="F29" i="94"/>
  <c r="G29" i="94"/>
  <c r="H29" i="94"/>
  <c r="J29" i="94"/>
  <c r="I29" i="94"/>
  <c r="C65" i="41"/>
  <c r="D65" i="41"/>
  <c r="E65" i="41"/>
  <c r="F65" i="41"/>
  <c r="G65" i="41"/>
  <c r="H65" i="41"/>
  <c r="I65" i="41"/>
  <c r="J65" i="41"/>
  <c r="C62" i="41"/>
  <c r="D62" i="41"/>
  <c r="E62" i="41"/>
  <c r="F62" i="41"/>
  <c r="G62" i="41"/>
  <c r="H62" i="41"/>
  <c r="I62" i="41"/>
  <c r="J62" i="41"/>
  <c r="J59" i="41"/>
  <c r="I59" i="41"/>
  <c r="H59" i="41"/>
  <c r="G59" i="41"/>
  <c r="F59" i="41"/>
  <c r="E59" i="41"/>
  <c r="D59" i="41"/>
  <c r="C59" i="41"/>
  <c r="B59" i="41"/>
  <c r="C24" i="41"/>
  <c r="D24" i="41"/>
  <c r="E24" i="41"/>
  <c r="F24" i="41"/>
  <c r="G24" i="41"/>
  <c r="H24" i="41"/>
  <c r="I24" i="41"/>
  <c r="J24" i="41"/>
  <c r="I18" i="61" l="1"/>
  <c r="I19" i="61" s="1"/>
  <c r="G74" i="64" l="1"/>
  <c r="G75" i="64" l="1"/>
  <c r="I42" i="61"/>
  <c r="E35" i="77" l="1"/>
  <c r="E42" i="77" s="1"/>
  <c r="E46" i="77" s="1"/>
  <c r="E50" i="77" s="1"/>
  <c r="E28" i="77"/>
  <c r="E18" i="77"/>
  <c r="E15" i="77"/>
  <c r="E43" i="77" l="1"/>
  <c r="E51" i="77" l="1"/>
  <c r="F17" i="66"/>
  <c r="K42" i="62" l="1"/>
  <c r="K43" i="62" s="1"/>
  <c r="K62" i="94" l="1"/>
  <c r="K59" i="94"/>
  <c r="B21" i="41"/>
  <c r="C21" i="41"/>
  <c r="D21" i="41"/>
  <c r="E21" i="41"/>
  <c r="F21" i="41"/>
  <c r="G21" i="41"/>
  <c r="H21" i="41"/>
  <c r="I21" i="41"/>
  <c r="J21" i="41"/>
  <c r="K29" i="94" l="1"/>
  <c r="K65" i="41"/>
  <c r="K62" i="41"/>
  <c r="K59" i="41"/>
  <c r="K21" i="41"/>
</calcChain>
</file>

<file path=xl/sharedStrings.xml><?xml version="1.0" encoding="utf-8"?>
<sst xmlns="http://schemas.openxmlformats.org/spreadsheetml/2006/main" count="5891" uniqueCount="2610">
  <si>
    <t>Fiscal Year</t>
  </si>
  <si>
    <t>TABLE 7</t>
  </si>
  <si>
    <t>KINGS</t>
  </si>
  <si>
    <t>QUEENS</t>
  </si>
  <si>
    <t>PRINCE</t>
  </si>
  <si>
    <t xml:space="preserve">  Age 0 - 14</t>
  </si>
  <si>
    <t xml:space="preserve">  Age 15 - 44</t>
  </si>
  <si>
    <t xml:space="preserve">  Age 45 - 64</t>
  </si>
  <si>
    <t xml:space="preserve">  Age 65 and over</t>
  </si>
  <si>
    <t>Taxable returns (number)</t>
  </si>
  <si>
    <t>Poultry and egg production</t>
  </si>
  <si>
    <t>Unclassified</t>
  </si>
  <si>
    <t>GRAND TOTAL</t>
  </si>
  <si>
    <t>Growth rate</t>
  </si>
  <si>
    <t>Trades, Transport and Equipment Operators</t>
  </si>
  <si>
    <t>($'000s)</t>
  </si>
  <si>
    <t>Beneficiaries</t>
  </si>
  <si>
    <t>Average</t>
  </si>
  <si>
    <t>Number of</t>
  </si>
  <si>
    <t>TABLE 13</t>
  </si>
  <si>
    <t xml:space="preserve">   Value of machinery and equipment</t>
  </si>
  <si>
    <t xml:space="preserve">      Children aged 18+ and at least one under 18 years</t>
  </si>
  <si>
    <t xml:space="preserve">      All children under 18 years:                </t>
  </si>
  <si>
    <t>TOTAL FINAL EXPENDITURES</t>
  </si>
  <si>
    <t xml:space="preserve">   Provincial and Territorial Governments</t>
  </si>
  <si>
    <t>TABLE 51</t>
  </si>
  <si>
    <t>(PERCENT)</t>
  </si>
  <si>
    <t>TABLE 52</t>
  </si>
  <si>
    <t xml:space="preserve">     $100,000 and over</t>
  </si>
  <si>
    <t>Autos and</t>
  </si>
  <si>
    <t>Pick-up trucks</t>
  </si>
  <si>
    <t>vehicles</t>
  </si>
  <si>
    <t>Buses</t>
  </si>
  <si>
    <t xml:space="preserve">   Area owned (acres)</t>
  </si>
  <si>
    <t>Auditor General's Office</t>
  </si>
  <si>
    <t>Liquor Control Commission</t>
  </si>
  <si>
    <t>CIVIL SERVICE ESTABLISHMENTS</t>
  </si>
  <si>
    <t>Insurance and Real Estate Agency Operators;</t>
  </si>
  <si>
    <t>Recreational and Business Services Operators;</t>
  </si>
  <si>
    <t>other Services Operators and Business Proprietors)</t>
  </si>
  <si>
    <t>TOTAL INVESTMENT</t>
  </si>
  <si>
    <t>(includes: Investors and Property Owners)</t>
  </si>
  <si>
    <t>Pensioners</t>
  </si>
  <si>
    <t>TABLE 78</t>
  </si>
  <si>
    <t>TABLE 79</t>
  </si>
  <si>
    <t>All returns (number)</t>
  </si>
  <si>
    <t>Average income ($)</t>
  </si>
  <si>
    <t>TABLE 32</t>
  </si>
  <si>
    <t>Total occupied private dwellings:</t>
  </si>
  <si>
    <t xml:space="preserve">CONSOLIDATED STATEMENT OF OPERATIONS </t>
  </si>
  <si>
    <t xml:space="preserve">  Total</t>
  </si>
  <si>
    <t>Information and Cultural Industries</t>
  </si>
  <si>
    <t>Professional, Scientific, and Technical</t>
  </si>
  <si>
    <t xml:space="preserve">         Hillsborough Hospital</t>
  </si>
  <si>
    <t>Sickness</t>
  </si>
  <si>
    <t xml:space="preserve">           All children under 6 years                </t>
  </si>
  <si>
    <t xml:space="preserve">           All children 6-14 years                   </t>
  </si>
  <si>
    <t xml:space="preserve">           All children 15-17 years                  </t>
  </si>
  <si>
    <t xml:space="preserve">           Children under 6 years and 6-14 years     </t>
  </si>
  <si>
    <t xml:space="preserve">     Lobster</t>
  </si>
  <si>
    <t xml:space="preserve">     Other</t>
  </si>
  <si>
    <t xml:space="preserve">     Single-detached houses</t>
  </si>
  <si>
    <t xml:space="preserve">     Apartment building, five or more floors</t>
  </si>
  <si>
    <t xml:space="preserve">     Movable dwellings</t>
  </si>
  <si>
    <t>Gifts of money and contributions</t>
  </si>
  <si>
    <t xml:space="preserve">   P.E.I. Energy Corporation</t>
  </si>
  <si>
    <r>
      <t xml:space="preserve">Firm power from other provinces: </t>
    </r>
    <r>
      <rPr>
        <vertAlign val="superscript"/>
        <sz val="11"/>
        <rFont val="Arial"/>
        <family val="2"/>
      </rPr>
      <t>(1)</t>
    </r>
  </si>
  <si>
    <t>TABLE 77</t>
  </si>
  <si>
    <t>Bachelor units</t>
  </si>
  <si>
    <t>One bedroom units</t>
  </si>
  <si>
    <t>Two bedroom units</t>
  </si>
  <si>
    <t xml:space="preserve">    Food manufacturing</t>
  </si>
  <si>
    <t xml:space="preserve">     Annual change (%)</t>
  </si>
  <si>
    <t>All-Items</t>
  </si>
  <si>
    <t>Oysters</t>
  </si>
  <si>
    <t>TABLE 54</t>
  </si>
  <si>
    <t>CANADA AND PROVINCES</t>
  </si>
  <si>
    <t xml:space="preserve">   University degree:</t>
  </si>
  <si>
    <t>Rate</t>
  </si>
  <si>
    <t>(%)</t>
  </si>
  <si>
    <t>Note: Life expectancy calculated using 3 years of data.</t>
  </si>
  <si>
    <t>Pulpwood and pulp chips</t>
  </si>
  <si>
    <t>Veneer and OSB</t>
  </si>
  <si>
    <t>TOTAL INDUSTRIAL WOOD</t>
  </si>
  <si>
    <t>Groundfish</t>
  </si>
  <si>
    <t>Weight</t>
  </si>
  <si>
    <t>Value</t>
  </si>
  <si>
    <t>lbs.</t>
  </si>
  <si>
    <t>$</t>
  </si>
  <si>
    <t>Cod</t>
  </si>
  <si>
    <t>Hake</t>
  </si>
  <si>
    <t>Herring</t>
  </si>
  <si>
    <t>Mackerel</t>
  </si>
  <si>
    <t>Smelts</t>
  </si>
  <si>
    <t>Lobster</t>
  </si>
  <si>
    <t>Clyde River</t>
  </si>
  <si>
    <t>Hunter River</t>
  </si>
  <si>
    <t>Linkletter</t>
  </si>
  <si>
    <t>Miltonvale Park</t>
  </si>
  <si>
    <t>Mount Stewart</t>
  </si>
  <si>
    <t>Non-farm Population</t>
  </si>
  <si>
    <t>TABLE 15</t>
  </si>
  <si>
    <t>TABLE 61</t>
  </si>
  <si>
    <t>NB</t>
  </si>
  <si>
    <t>QC</t>
  </si>
  <si>
    <t>ON</t>
  </si>
  <si>
    <t>MB</t>
  </si>
  <si>
    <t>SK</t>
  </si>
  <si>
    <t>AB</t>
  </si>
  <si>
    <t>BC</t>
  </si>
  <si>
    <t>Canada</t>
  </si>
  <si>
    <t>Québec</t>
  </si>
  <si>
    <t xml:space="preserve">  Force</t>
  </si>
  <si>
    <t>15+ years</t>
  </si>
  <si>
    <t>Total Criminal Code (excluding traffic)</t>
  </si>
  <si>
    <t>Violent Crime</t>
  </si>
  <si>
    <t xml:space="preserve">   Homicide</t>
  </si>
  <si>
    <t xml:space="preserve">   Attempted Murder</t>
  </si>
  <si>
    <t xml:space="preserve">   Robbery</t>
  </si>
  <si>
    <t xml:space="preserve">      Level 1</t>
  </si>
  <si>
    <t xml:space="preserve">      Weapon</t>
  </si>
  <si>
    <t xml:space="preserve">      Aggravated</t>
  </si>
  <si>
    <t xml:space="preserve">   Assault</t>
  </si>
  <si>
    <t xml:space="preserve">   Other Assaults</t>
  </si>
  <si>
    <t xml:space="preserve">   Abduction</t>
  </si>
  <si>
    <t>Property Crime</t>
  </si>
  <si>
    <t xml:space="preserve">   Breaking and Entering</t>
  </si>
  <si>
    <t xml:space="preserve">   Motor Vehicle Theft</t>
  </si>
  <si>
    <t xml:space="preserve">   Theft Over $5,000</t>
  </si>
  <si>
    <t xml:space="preserve">   Theft Under $5,000</t>
  </si>
  <si>
    <t>Other Criminal Code Offenses</t>
  </si>
  <si>
    <t xml:space="preserve">   Mischief</t>
  </si>
  <si>
    <t xml:space="preserve">   Counterfeiting Currency</t>
  </si>
  <si>
    <t xml:space="preserve">   Disturbing the Peace</t>
  </si>
  <si>
    <t xml:space="preserve">   Prostitution</t>
  </si>
  <si>
    <t xml:space="preserve">   Arson</t>
  </si>
  <si>
    <t xml:space="preserve">   Other Criminal Code (not listed above)</t>
  </si>
  <si>
    <t xml:space="preserve">      Weapon/Causing Bodily Harm</t>
  </si>
  <si>
    <t xml:space="preserve">   Forcible Confinement/Kidnapping</t>
  </si>
  <si>
    <t>ACTUAL INCIDENTS</t>
  </si>
  <si>
    <t>Note: Note that for some minor offences, such as disturb the peace, police services may clear these offences under a municipal by-law or provincial statute offence rather than under the Criminal Code.</t>
  </si>
  <si>
    <t>INTERNATIONAL EXPORTS FROM PRINCE EDWARD ISLAND</t>
  </si>
  <si>
    <t>United States</t>
  </si>
  <si>
    <t>Japan</t>
  </si>
  <si>
    <t>Other countries</t>
  </si>
  <si>
    <t>TABLE 35</t>
  </si>
  <si>
    <t>($ '000s)</t>
  </si>
  <si>
    <t>Residential</t>
  </si>
  <si>
    <t>Industrial</t>
  </si>
  <si>
    <t>Commercial</t>
  </si>
  <si>
    <t>Proprietors and Other Financial Businesses;</t>
  </si>
  <si>
    <t>Government</t>
  </si>
  <si>
    <t xml:space="preserve">      Provincial Correctional Center</t>
  </si>
  <si>
    <t xml:space="preserve">      Prince County Correctional Center</t>
  </si>
  <si>
    <t xml:space="preserve">      PEI Youth Center</t>
  </si>
  <si>
    <t>TABLE 111</t>
  </si>
  <si>
    <t xml:space="preserve">     Miscellaneous expenditures</t>
  </si>
  <si>
    <t>Insurance payments and pension contributions</t>
  </si>
  <si>
    <t>MANUFACTURING INDUSTRIES, UNADJUSTED</t>
  </si>
  <si>
    <t>Account</t>
  </si>
  <si>
    <t>(THOUSAND CUBIC METERS)</t>
  </si>
  <si>
    <t>(MILLIONS)</t>
  </si>
  <si>
    <t>TWELVE MONTH AVERAGE OF RESIDENTIAL COST</t>
  </si>
  <si>
    <t>July and August</t>
  </si>
  <si>
    <t>MUSSELS</t>
  </si>
  <si>
    <t>/ Seeded Acre</t>
  </si>
  <si>
    <t>Farm Value</t>
  </si>
  <si>
    <t>Manufacturing:</t>
  </si>
  <si>
    <t>Education services</t>
  </si>
  <si>
    <t>Frozen Food Manufacturing</t>
  </si>
  <si>
    <t xml:space="preserve">  4. International imports</t>
  </si>
  <si>
    <t>Total Net Income</t>
  </si>
  <si>
    <t>Farm Cash Receipts</t>
  </si>
  <si>
    <t>TABLE 55</t>
  </si>
  <si>
    <t>TABLE 56</t>
  </si>
  <si>
    <t>TABLE 75</t>
  </si>
  <si>
    <t>Fruits</t>
  </si>
  <si>
    <t>Total Crops</t>
  </si>
  <si>
    <t>Cattle and calves</t>
  </si>
  <si>
    <t>Total number of private households:</t>
  </si>
  <si>
    <t xml:space="preserve">   PER CAPITA *</t>
  </si>
  <si>
    <t>Total Cash Receipts</t>
  </si>
  <si>
    <t>Area in census farms</t>
  </si>
  <si>
    <t xml:space="preserve"> Urban centre:</t>
  </si>
  <si>
    <t xml:space="preserve"> St. John's, NL</t>
  </si>
  <si>
    <t xml:space="preserve"> Charlottetown, PE</t>
  </si>
  <si>
    <t xml:space="preserve"> Halifax, NS</t>
  </si>
  <si>
    <t xml:space="preserve"> Saint John, NB</t>
  </si>
  <si>
    <t xml:space="preserve"> Quebec City, QC</t>
  </si>
  <si>
    <t xml:space="preserve"> Montreal, QC</t>
  </si>
  <si>
    <t xml:space="preserve"> Ottawa, ON</t>
  </si>
  <si>
    <t xml:space="preserve"> Toronto, ON</t>
  </si>
  <si>
    <t xml:space="preserve"> Winnipeg, MB</t>
  </si>
  <si>
    <t xml:space="preserve"> Regina, SK</t>
  </si>
  <si>
    <t xml:space="preserve"> Saskatoon, SK</t>
  </si>
  <si>
    <t xml:space="preserve"> Edmonton, AB</t>
  </si>
  <si>
    <t xml:space="preserve"> Calgary, AB</t>
  </si>
  <si>
    <t xml:space="preserve"> Vancouver, BC</t>
  </si>
  <si>
    <t xml:space="preserve"> Victoria, BC</t>
  </si>
  <si>
    <t xml:space="preserve"> Whitehorse, YK</t>
  </si>
  <si>
    <t xml:space="preserve"> Yellowknife, NT</t>
  </si>
  <si>
    <t>Prostate cancer</t>
  </si>
  <si>
    <t>3 persons</t>
  </si>
  <si>
    <t>4 persons</t>
  </si>
  <si>
    <t>1 person</t>
  </si>
  <si>
    <t>5 persons</t>
  </si>
  <si>
    <t>SELECTED COMMODITIES</t>
  </si>
  <si>
    <t xml:space="preserve">NUMBER OF RESIDENTIAL BUILDING PERMITS </t>
  </si>
  <si>
    <t xml:space="preserve">  9. Deaths and condemnations</t>
  </si>
  <si>
    <t xml:space="preserve">  8. International exports</t>
  </si>
  <si>
    <t xml:space="preserve">  7. Interprovincial exports</t>
  </si>
  <si>
    <t xml:space="preserve">  6. Slaughter</t>
  </si>
  <si>
    <t xml:space="preserve">  5. Total Supply (1+2+3+4)</t>
  </si>
  <si>
    <t>TABLE 21</t>
  </si>
  <si>
    <t>($ MILLIONS)</t>
  </si>
  <si>
    <t>TABLE 22</t>
  </si>
  <si>
    <t xml:space="preserve">   Cattle and calves</t>
  </si>
  <si>
    <t xml:space="preserve">   Hogs</t>
  </si>
  <si>
    <t xml:space="preserve">   Poultry</t>
  </si>
  <si>
    <t xml:space="preserve">   Eggs</t>
  </si>
  <si>
    <t xml:space="preserve">   Dairy</t>
  </si>
  <si>
    <t>Realized Net Income</t>
  </si>
  <si>
    <t xml:space="preserve">    PRINCE COUNTY</t>
  </si>
  <si>
    <t xml:space="preserve">   QUEENS COUNTY</t>
  </si>
  <si>
    <t xml:space="preserve">   KINGS COUNTY</t>
  </si>
  <si>
    <t>P.E.I. Self-Insurance and Risk Management Fund</t>
  </si>
  <si>
    <t>French Language School Board</t>
  </si>
  <si>
    <t>Note: Totals may not equal the sum of the components due to rounding.</t>
  </si>
  <si>
    <t xml:space="preserve">    Exports to other countries:</t>
  </si>
  <si>
    <t xml:space="preserve">x : Suppressed to meet the confidentiality requirements of the Statistics Act </t>
  </si>
  <si>
    <t>Total P.E.I.</t>
  </si>
  <si>
    <t>Note: Data for this table is based on a stratified random sample of individual tax returns.</t>
  </si>
  <si>
    <t xml:space="preserve">Note:  The data provided above is on a crop year basis, i.e. the potatoes produced in one year are marketed over two </t>
  </si>
  <si>
    <t xml:space="preserve">           successive calendar years.</t>
  </si>
  <si>
    <t xml:space="preserve"> Greenhouse, nursery and floriculture</t>
  </si>
  <si>
    <t>Percent*</t>
  </si>
  <si>
    <t>* Percentage of Total Population 12 and over</t>
  </si>
  <si>
    <t>PEI Aquaculture and Fisheries Research Initiative</t>
  </si>
  <si>
    <t xml:space="preserve">            duplexes, apartments proper, and dwellings over, or at the back of, a store or other non-residential structure.</t>
  </si>
  <si>
    <t xml:space="preserve">           classified credit sources.</t>
  </si>
  <si>
    <t xml:space="preserve">      Portuguese</t>
  </si>
  <si>
    <t xml:space="preserve">      Serbian</t>
  </si>
  <si>
    <t xml:space="preserve">      Spanish</t>
  </si>
  <si>
    <t>Arts, Entertainment and Recreation</t>
  </si>
  <si>
    <t xml:space="preserve">        Public (manors)</t>
  </si>
  <si>
    <t>TABLE 92</t>
  </si>
  <si>
    <t>TABLE 80</t>
  </si>
  <si>
    <t>(CUBIC METERS)</t>
  </si>
  <si>
    <t>($ PER MONTH)</t>
  </si>
  <si>
    <t>TABLE 82</t>
  </si>
  <si>
    <t>TABLE 10</t>
  </si>
  <si>
    <t xml:space="preserve">     Agriculture</t>
  </si>
  <si>
    <t xml:space="preserve">     Utilities</t>
  </si>
  <si>
    <t xml:space="preserve">     Construction</t>
  </si>
  <si>
    <t xml:space="preserve">     Manufacturing</t>
  </si>
  <si>
    <t xml:space="preserve">     Trade</t>
  </si>
  <si>
    <t xml:space="preserve">     Transportation and Warehousing</t>
  </si>
  <si>
    <t xml:space="preserve">     Health Care and Social Assistance</t>
  </si>
  <si>
    <t xml:space="preserve">     Information, Culture and Recreation</t>
  </si>
  <si>
    <t xml:space="preserve">     Accommodation and Food Services</t>
  </si>
  <si>
    <t xml:space="preserve">     Public Administration</t>
  </si>
  <si>
    <t xml:space="preserve">     Finance, Insurance &amp; Real Estate</t>
  </si>
  <si>
    <t>CLASSIFIED BY LENDER, PRINCE EDWARD ISLAND</t>
  </si>
  <si>
    <t>TABLE 57</t>
  </si>
  <si>
    <t>TABLE 58</t>
  </si>
  <si>
    <t>Table/seed potato shipments:</t>
  </si>
  <si>
    <t xml:space="preserve">     Apartment, duplex</t>
  </si>
  <si>
    <t xml:space="preserve">     Semi-detached houses</t>
  </si>
  <si>
    <t xml:space="preserve">     Row houses</t>
  </si>
  <si>
    <t>Note: Per capita data based on revised GDP and population estimates.</t>
  </si>
  <si>
    <t>Motorcycles</t>
  </si>
  <si>
    <t>and bicycles</t>
  </si>
  <si>
    <t>Passengers</t>
  </si>
  <si>
    <r>
      <t xml:space="preserve">   All other land </t>
    </r>
    <r>
      <rPr>
        <i/>
        <vertAlign val="superscript"/>
        <sz val="9"/>
        <rFont val="Arial"/>
        <family val="2"/>
      </rPr>
      <t>(1)</t>
    </r>
  </si>
  <si>
    <t>CENSUS FAMILIES: LONE PARENT FAMILIES BY SIZE AND STRUCTURE</t>
  </si>
  <si>
    <t>CANADA</t>
  </si>
  <si>
    <t>Note: Data cover the period January to December.</t>
  </si>
  <si>
    <t xml:space="preserve"> New Brunswick</t>
  </si>
  <si>
    <t xml:space="preserve"> Quebec</t>
  </si>
  <si>
    <t xml:space="preserve"> Ontario</t>
  </si>
  <si>
    <t xml:space="preserve"> Manitoba</t>
  </si>
  <si>
    <t xml:space="preserve"> Saskatchewan</t>
  </si>
  <si>
    <t xml:space="preserve"> Alberta</t>
  </si>
  <si>
    <t xml:space="preserve"> British Columbia</t>
  </si>
  <si>
    <t xml:space="preserve"> Yukon</t>
  </si>
  <si>
    <t xml:space="preserve"> Northwest Territories</t>
  </si>
  <si>
    <t xml:space="preserve"> Nunavut</t>
  </si>
  <si>
    <t xml:space="preserve"> CANADA</t>
  </si>
  <si>
    <t>Charlottetown</t>
  </si>
  <si>
    <t>AIR PASSENGERS TO AND FROM</t>
  </si>
  <si>
    <t>TABLE 45</t>
  </si>
  <si>
    <t>Total farm population</t>
  </si>
  <si>
    <t xml:space="preserve">Note: All ferry data presented in this table represent return trips. </t>
  </si>
  <si>
    <t>CANADA BY PROVINCE</t>
  </si>
  <si>
    <t>Employment</t>
  </si>
  <si>
    <t>Pop.</t>
  </si>
  <si>
    <t>15 years +</t>
  </si>
  <si>
    <t>MALES</t>
  </si>
  <si>
    <t>FEMALES</t>
  </si>
  <si>
    <t>Not in</t>
  </si>
  <si>
    <t>Force</t>
  </si>
  <si>
    <t>Total income ($ millions)</t>
  </si>
  <si>
    <t xml:space="preserve">           persons of working age (15-64).</t>
  </si>
  <si>
    <t>CENSUS FAMILIES</t>
  </si>
  <si>
    <t>Apartments and others</t>
  </si>
  <si>
    <t>TOTAL STARTS</t>
  </si>
  <si>
    <t>Net capability within province:</t>
  </si>
  <si>
    <t>TOTAL FEDERAL/PROVINCIAL REVENUE</t>
  </si>
  <si>
    <t>Cost ($)</t>
  </si>
  <si>
    <t>TOTAL REVENUE RECEIVED</t>
  </si>
  <si>
    <t>Taxes:</t>
  </si>
  <si>
    <t xml:space="preserve">     Sales Tax</t>
  </si>
  <si>
    <t xml:space="preserve">     Real Property Tax</t>
  </si>
  <si>
    <t xml:space="preserve">     Personal Income Tax</t>
  </si>
  <si>
    <t xml:space="preserve">     Corporate Income Tax</t>
  </si>
  <si>
    <t>PERCENTAGE DISTRIBUTION</t>
  </si>
  <si>
    <t>Goods-producing industries:</t>
  </si>
  <si>
    <t xml:space="preserve">     $  30,000 - $39,999</t>
  </si>
  <si>
    <t>Services-providing sector</t>
  </si>
  <si>
    <t>Age Group</t>
  </si>
  <si>
    <t>Total</t>
  </si>
  <si>
    <t>10-14</t>
  </si>
  <si>
    <t>15-19</t>
  </si>
  <si>
    <t>20-24</t>
  </si>
  <si>
    <t>25-29</t>
  </si>
  <si>
    <t>30-34</t>
  </si>
  <si>
    <t>35-39</t>
  </si>
  <si>
    <t>40-44</t>
  </si>
  <si>
    <t>45-49</t>
  </si>
  <si>
    <t>50-54</t>
  </si>
  <si>
    <t>55-59</t>
  </si>
  <si>
    <t>60-64</t>
  </si>
  <si>
    <t>65-69</t>
  </si>
  <si>
    <t>70-74</t>
  </si>
  <si>
    <t>75-79</t>
  </si>
  <si>
    <t>80-84</t>
  </si>
  <si>
    <t>85-89</t>
  </si>
  <si>
    <t>TABLE 6</t>
  </si>
  <si>
    <t>Average Yield</t>
  </si>
  <si>
    <t>TABLE 49</t>
  </si>
  <si>
    <t>Note 1: Automobiles and trucks are included.</t>
  </si>
  <si>
    <r>
      <t xml:space="preserve">Note 2: </t>
    </r>
    <r>
      <rPr>
        <i/>
        <sz val="11"/>
        <rFont val="Arial"/>
        <family val="2"/>
      </rPr>
      <t>Livestock and poultry</t>
    </r>
    <r>
      <rPr>
        <sz val="11"/>
        <rFont val="Arial"/>
        <family val="2"/>
      </rPr>
      <t xml:space="preserve"> includes the value of animal and fur farms.</t>
    </r>
  </si>
  <si>
    <t>Crop Insurance payments</t>
  </si>
  <si>
    <t>PROVINCE OF PRINCE EDWARD ISLAND REVENUE</t>
  </si>
  <si>
    <t>GOVERNMENT OF CANADA</t>
  </si>
  <si>
    <r>
      <t xml:space="preserve">EDUCATION </t>
    </r>
    <r>
      <rPr>
        <b/>
        <vertAlign val="superscript"/>
        <sz val="12"/>
        <rFont val="Arial"/>
        <family val="2"/>
      </rPr>
      <t>(1)</t>
    </r>
  </si>
  <si>
    <t>Health Care and Social Assistance</t>
  </si>
  <si>
    <t>Other services (except Public Administration)</t>
  </si>
  <si>
    <t>Investment</t>
  </si>
  <si>
    <t>&amp; Institutional</t>
  </si>
  <si>
    <t>Classified</t>
  </si>
  <si>
    <t>Employees</t>
  </si>
  <si>
    <t xml:space="preserve">   Charlottetown plant</t>
  </si>
  <si>
    <t xml:space="preserve">   Lepreau participation</t>
  </si>
  <si>
    <t>Intra-prov.</t>
  </si>
  <si>
    <t>Residual</t>
  </si>
  <si>
    <t>Interprov.</t>
  </si>
  <si>
    <t>p: preliminary data</t>
  </si>
  <si>
    <r>
      <t>Total Dependency Ratio</t>
    </r>
    <r>
      <rPr>
        <b/>
        <sz val="12"/>
        <rFont val="Arial"/>
        <family val="2"/>
      </rPr>
      <t>:</t>
    </r>
  </si>
  <si>
    <t>Totals may not equal the sum of the components due to random rounding.</t>
  </si>
  <si>
    <t xml:space="preserve">  3. Interprovincial imports</t>
  </si>
  <si>
    <t xml:space="preserve">  2. Animals born</t>
  </si>
  <si>
    <t>Other income:</t>
  </si>
  <si>
    <t xml:space="preserve">     Other income</t>
  </si>
  <si>
    <t xml:space="preserve">     Government Business Enterprises</t>
  </si>
  <si>
    <t>Investment Income</t>
  </si>
  <si>
    <t>PROVINCE OF PRINCE EDWARD ISLAND ORDINARY EXPENDITURES</t>
  </si>
  <si>
    <t>DEPARTMENTS AND AGENCIES</t>
  </si>
  <si>
    <t>Harvested</t>
  </si>
  <si>
    <t xml:space="preserve">     PER CAPITA *</t>
  </si>
  <si>
    <t>SPECIES</t>
  </si>
  <si>
    <t>Industry:</t>
  </si>
  <si>
    <t>INDUSTRY</t>
  </si>
  <si>
    <t>To Prince Edward Island</t>
  </si>
  <si>
    <t>From Prince Edward Island</t>
  </si>
  <si>
    <t>Total number of passengers</t>
  </si>
  <si>
    <t>Taxed gasoline sales</t>
  </si>
  <si>
    <t>Tax-exempt gasoline sales</t>
  </si>
  <si>
    <t>Total gasoline sales</t>
  </si>
  <si>
    <t>BY SELECTED CAUSE OF DEATH AND SEX, CANADA</t>
  </si>
  <si>
    <r>
      <t xml:space="preserve">Note 1: </t>
    </r>
    <r>
      <rPr>
        <i/>
        <sz val="11"/>
        <rFont val="Arial"/>
        <family val="2"/>
      </rPr>
      <t>All other land</t>
    </r>
    <r>
      <rPr>
        <sz val="11"/>
        <rFont val="Arial"/>
        <family val="2"/>
      </rPr>
      <t xml:space="preserve"> includes Christmas tree area.</t>
    </r>
  </si>
  <si>
    <t xml:space="preserve"> -- nil   x: confidential data</t>
  </si>
  <si>
    <t>2002=100</t>
  </si>
  <si>
    <t xml:space="preserve">               </t>
  </si>
  <si>
    <t>TABLE 43</t>
  </si>
  <si>
    <t>Chartered Banks</t>
  </si>
  <si>
    <t>Federal Government Agencies</t>
  </si>
  <si>
    <t>PRINCE EDWARD ISLAND</t>
  </si>
  <si>
    <t>Capital Expenditure by Industry</t>
  </si>
  <si>
    <t>AVERAGE RETAIL PRICE FOR REGULAR GASOLINE (CENTS)</t>
  </si>
  <si>
    <t>AVERAGE RETAIL PRICE FOR HOUSEHOLD HEATING FUEL (CENTS)</t>
  </si>
  <si>
    <t xml:space="preserve"> With children:</t>
  </si>
  <si>
    <t xml:space="preserve"> With no children</t>
  </si>
  <si>
    <t>CENSUS FAMILIES BY STRUCTURE AND AGE GROUPS OF CHILDREN</t>
  </si>
  <si>
    <t xml:space="preserve"> Lone-parent families</t>
  </si>
  <si>
    <t xml:space="preserve"> Total families</t>
  </si>
  <si>
    <t>v25745072,v25745073,v25745074,v25745075,v25745076,v25745077,v25745078,v25745044,v25745045,v25745046,v25745047,v25745048,v25745049,v25745050</t>
  </si>
  <si>
    <t>Supermarkets</t>
  </si>
  <si>
    <t>Agriculture, Forestry, Fishing and Hunting:</t>
  </si>
  <si>
    <t xml:space="preserve">    0-4</t>
  </si>
  <si>
    <t xml:space="preserve">    5-9</t>
  </si>
  <si>
    <t xml:space="preserve">   90+</t>
  </si>
  <si>
    <t xml:space="preserve">  0-14</t>
  </si>
  <si>
    <t xml:space="preserve">   65+</t>
  </si>
  <si>
    <t>Average tax ($)</t>
  </si>
  <si>
    <t>July</t>
  </si>
  <si>
    <r>
      <t xml:space="preserve">Notes: </t>
    </r>
    <r>
      <rPr>
        <i/>
        <sz val="11"/>
        <rFont val="Arial"/>
        <family val="2"/>
      </rPr>
      <t>Private Individuals and Others</t>
    </r>
    <r>
      <rPr>
        <sz val="11"/>
        <rFont val="Arial"/>
        <family val="2"/>
      </rPr>
      <t xml:space="preserve"> includes credit owed to: supply and finance companies, dealers, stores, private individuals and other un-</t>
    </r>
  </si>
  <si>
    <t>Three bedroom units</t>
  </si>
  <si>
    <t xml:space="preserve">          Local government</t>
  </si>
  <si>
    <t xml:space="preserve">         Imports of goods from other provinces</t>
  </si>
  <si>
    <t xml:space="preserve">         Imports of services from other provinces</t>
  </si>
  <si>
    <t>Accommodation, food/beverage services</t>
  </si>
  <si>
    <t>($ Millions)</t>
  </si>
  <si>
    <t>TABLE 46</t>
  </si>
  <si>
    <t xml:space="preserve">     $  40,000 - $49,999</t>
  </si>
  <si>
    <t xml:space="preserve">     $  50,000 - $59,999</t>
  </si>
  <si>
    <t xml:space="preserve">          Federal government</t>
  </si>
  <si>
    <t>Advance Payment Programs</t>
  </si>
  <si>
    <t>Total Repair expenditures</t>
  </si>
  <si>
    <r>
      <t xml:space="preserve">ALL RETURNS </t>
    </r>
    <r>
      <rPr>
        <b/>
        <vertAlign val="superscript"/>
        <sz val="12"/>
        <rFont val="Arial"/>
        <family val="2"/>
      </rPr>
      <t>(1)</t>
    </r>
  </si>
  <si>
    <t>$'000s</t>
  </si>
  <si>
    <t>Taxable</t>
  </si>
  <si>
    <t>Operating</t>
  </si>
  <si>
    <t xml:space="preserve">   PER SERVICE</t>
  </si>
  <si>
    <t>CENSUS FARM DATA BY GROSS RECEIPTS CLASS</t>
  </si>
  <si>
    <t>Total Value of</t>
  </si>
  <si>
    <t>Farms</t>
  </si>
  <si>
    <t>%</t>
  </si>
  <si>
    <t>$100,000 - $249,999</t>
  </si>
  <si>
    <t>Total number of farms</t>
  </si>
  <si>
    <t>TABLE 47</t>
  </si>
  <si>
    <t xml:space="preserve"> Newfoundland</t>
  </si>
  <si>
    <t xml:space="preserve"> Prince Edward Island</t>
  </si>
  <si>
    <t>Other operating revenue</t>
  </si>
  <si>
    <t>Total operating revenue</t>
  </si>
  <si>
    <t>Change in inventory value, goods</t>
  </si>
  <si>
    <t>Gross output</t>
  </si>
  <si>
    <t>Total of product inputs</t>
  </si>
  <si>
    <t>Gross value added (factor cost)</t>
  </si>
  <si>
    <t>v25745079,v25745080,v25745081,v25745082,v25745083,v25745084,v25745085,v25745051,v25745052,v25745053,v25745054,v25745055,v25745056,v25745057</t>
  </si>
  <si>
    <t>CURRENCY EXCHANGE RATE</t>
  </si>
  <si>
    <t>(Grade 7-12)</t>
  </si>
  <si>
    <t xml:space="preserve">      Iraqi</t>
  </si>
  <si>
    <t>TABLE 53</t>
  </si>
  <si>
    <t>Total Index</t>
  </si>
  <si>
    <t xml:space="preserve">Total crops </t>
  </si>
  <si>
    <t>Total Livestock</t>
  </si>
  <si>
    <t xml:space="preserve">   Grains</t>
  </si>
  <si>
    <t xml:space="preserve">   Fruit</t>
  </si>
  <si>
    <t xml:space="preserve">   Value of livestock and poultry</t>
  </si>
  <si>
    <t>TOTAL CAPABILITY</t>
  </si>
  <si>
    <t>In-province</t>
  </si>
  <si>
    <t>r: revised data   p: preliminary data   x: confidential data   -- :   nil</t>
  </si>
  <si>
    <t xml:space="preserve">      English</t>
  </si>
  <si>
    <t xml:space="preserve">      Irish</t>
  </si>
  <si>
    <t>Professional, Scientific and Technical services</t>
  </si>
  <si>
    <t>Information and Cultural industries</t>
  </si>
  <si>
    <t>Transportation and Warehousing</t>
  </si>
  <si>
    <t>Public Administration</t>
  </si>
  <si>
    <t>Finance and Insurance</t>
  </si>
  <si>
    <t>TABLE 88</t>
  </si>
  <si>
    <t>TABLE 40</t>
  </si>
  <si>
    <t>Potatoes</t>
  </si>
  <si>
    <t>REPAIR EXPENDITURES</t>
  </si>
  <si>
    <t xml:space="preserve">         Exports of services to other provinces</t>
  </si>
  <si>
    <t>Note 2: Data include the value of land and buildings on rented property.</t>
  </si>
  <si>
    <t xml:space="preserve"> Nova Scotia</t>
  </si>
  <si>
    <t>ITEM:</t>
  </si>
  <si>
    <t>Sales of aqua products and services</t>
  </si>
  <si>
    <t>TABLE 105</t>
  </si>
  <si>
    <t>$250,000 and more</t>
  </si>
  <si>
    <t>$50,000 - $99,999</t>
  </si>
  <si>
    <t>$25,000 - $49,999</t>
  </si>
  <si>
    <t>$10,000 - $24,999</t>
  </si>
  <si>
    <t>(DOLLARS)</t>
  </si>
  <si>
    <t>(THOUSANDS)</t>
  </si>
  <si>
    <r>
      <t>BY PROVINCE OF ORIGIN</t>
    </r>
    <r>
      <rPr>
        <b/>
        <vertAlign val="superscript"/>
        <sz val="14"/>
        <rFont val="Arial"/>
        <family val="2"/>
      </rPr>
      <t/>
    </r>
  </si>
  <si>
    <t>Interprovincial</t>
  </si>
  <si>
    <t xml:space="preserve">    Imports from other countries:</t>
  </si>
  <si>
    <t>INTERNATIONAL MIGRATION</t>
  </si>
  <si>
    <t>INTER-PROVINCIAL MIGRATION</t>
  </si>
  <si>
    <t>TOTAL SELF-EMPLOYED PROFESSIONALS</t>
  </si>
  <si>
    <t>TABLE 44</t>
  </si>
  <si>
    <t>(acres)</t>
  </si>
  <si>
    <t>(cwt.)</t>
  </si>
  <si>
    <t>( '000 cwts.)</t>
  </si>
  <si>
    <t>Farm price</t>
  </si>
  <si>
    <t>($/cwt.)</t>
  </si>
  <si>
    <t>TRANSPORTATION STATISTICS, PRINCE EDWARD ISLAND</t>
  </si>
  <si>
    <t>Engineers and Architects; Entertainers and</t>
  </si>
  <si>
    <t>Artists; and other Professionals)</t>
  </si>
  <si>
    <t>TOTAL BUSINESS PROPRIETORS</t>
  </si>
  <si>
    <t>Females</t>
  </si>
  <si>
    <t>Goods-producing sector</t>
  </si>
  <si>
    <t>Equalization</t>
  </si>
  <si>
    <t>TOTAL FEDERAL REVENUE</t>
  </si>
  <si>
    <t>(THOUSAND HEAD)</t>
  </si>
  <si>
    <t>Cattle and Calves</t>
  </si>
  <si>
    <t>Sheep and Lambs</t>
  </si>
  <si>
    <t>Other livestock and products</t>
  </si>
  <si>
    <t>Construction; Public Utilities and Transport</t>
  </si>
  <si>
    <t>Operators; Wholesale and Retail Traders;</t>
  </si>
  <si>
    <t>FEDERAL</t>
  </si>
  <si>
    <t xml:space="preserve">   Annual change (%)</t>
  </si>
  <si>
    <t>P.E.I. GDP AT MARKET PRICES</t>
  </si>
  <si>
    <t>CANADA GDP AT MARKET PRICES</t>
  </si>
  <si>
    <t xml:space="preserve">           cut-off is considered in the "other" category.</t>
  </si>
  <si>
    <t>1 cubic meter = 1,000 liters.</t>
  </si>
  <si>
    <t>TABLE 83</t>
  </si>
  <si>
    <t>TABLE 86</t>
  </si>
  <si>
    <t>PROVINCIAL GOVERNMENT</t>
  </si>
  <si>
    <t>Licenses and Permits</t>
  </si>
  <si>
    <t>Fees and Services</t>
  </si>
  <si>
    <t xml:space="preserve">     Transportation and storage</t>
  </si>
  <si>
    <r>
      <t xml:space="preserve">           </t>
    </r>
    <r>
      <rPr>
        <i/>
        <sz val="11"/>
        <rFont val="Arial"/>
        <family val="2"/>
      </rPr>
      <t>Advance Payments Programs</t>
    </r>
    <r>
      <rPr>
        <sz val="11"/>
        <rFont val="Arial"/>
        <family val="2"/>
      </rPr>
      <t xml:space="preserve"> were taken out of the cash receipts estimates from 1971 to date and moved to the debt outstanding series. </t>
    </r>
  </si>
  <si>
    <t xml:space="preserve">           These payments are a type of loan made to farmers since no transaction occurs at the time of the advance. Estimates are derived from</t>
  </si>
  <si>
    <t xml:space="preserve">           data supplied by the Canadian Wheat Board and Agriculture Canada.</t>
  </si>
  <si>
    <t>Wind-generated power:</t>
  </si>
  <si>
    <t>CONTRIBUTIONS TO PERCENT CHANGE</t>
  </si>
  <si>
    <t xml:space="preserve">   Other</t>
  </si>
  <si>
    <t>PROV. GDP at market prices</t>
  </si>
  <si>
    <t>Note: the sum of the chained values for each component of an aggregate does not equal the chained value of the aggregate.</t>
  </si>
  <si>
    <t>EMPLOYMENT</t>
  </si>
  <si>
    <t>Summerside</t>
  </si>
  <si>
    <t>Union Road</t>
  </si>
  <si>
    <t>Warren Grove</t>
  </si>
  <si>
    <t>TABLE 4</t>
  </si>
  <si>
    <t>Immigration</t>
  </si>
  <si>
    <t>In</t>
  </si>
  <si>
    <t>Out</t>
  </si>
  <si>
    <t xml:space="preserve">        Non-farm</t>
  </si>
  <si>
    <t xml:space="preserve">        Farm</t>
  </si>
  <si>
    <t>Business investment in inventories:</t>
  </si>
  <si>
    <t xml:space="preserve"> ALL</t>
  </si>
  <si>
    <t>ANNUAL AVERAGES OF MAJOR COMPONENTS</t>
  </si>
  <si>
    <t>Jan. - Dec.</t>
  </si>
  <si>
    <t>Jan. and Feb.</t>
  </si>
  <si>
    <t>UNIVERSITY OF PRINCE EDWARD ISLAND</t>
  </si>
  <si>
    <t>HOLLAND COLLEGE</t>
  </si>
  <si>
    <t>School Year</t>
  </si>
  <si>
    <r>
      <t xml:space="preserve">Source: University of Prince Edward Island,  </t>
    </r>
    <r>
      <rPr>
        <i/>
        <sz val="11"/>
        <rFont val="Arial"/>
        <family val="2"/>
      </rPr>
      <t>Registrar's Office.</t>
    </r>
  </si>
  <si>
    <t xml:space="preserve">   Total finfish</t>
  </si>
  <si>
    <t xml:space="preserve">   Total molluscs</t>
  </si>
  <si>
    <t xml:space="preserve">   Vegetables</t>
  </si>
  <si>
    <t xml:space="preserve">   Potatoes</t>
  </si>
  <si>
    <t>Public Service Commission</t>
  </si>
  <si>
    <t>Year</t>
  </si>
  <si>
    <t>Population</t>
  </si>
  <si>
    <t>Net</t>
  </si>
  <si>
    <t>Migration</t>
  </si>
  <si>
    <t>International</t>
  </si>
  <si>
    <t>ALL RETURNS BY OCCUPATION</t>
  </si>
  <si>
    <t xml:space="preserve">           For those institutions providing data based on fiscal year ending March 31, the debt outstanding at that time is used to represent the debt</t>
  </si>
  <si>
    <t xml:space="preserve">           at December 31 of the previous year.</t>
  </si>
  <si>
    <t>Real estate operator/insurance agents</t>
  </si>
  <si>
    <t>Other stores</t>
  </si>
  <si>
    <t>TOTAL NUMBER OF FARMS, BY INDUSTRY GROUP</t>
  </si>
  <si>
    <t>Cattle ranching and farming</t>
  </si>
  <si>
    <t>Hog and pig farming</t>
  </si>
  <si>
    <t>Total Farms</t>
  </si>
  <si>
    <t xml:space="preserve">      Frisian</t>
  </si>
  <si>
    <t xml:space="preserve">      German</t>
  </si>
  <si>
    <t xml:space="preserve">      Swiss</t>
  </si>
  <si>
    <t xml:space="preserve">      Belgian</t>
  </si>
  <si>
    <t xml:space="preserve">      Finnish</t>
  </si>
  <si>
    <t xml:space="preserve">      Polish</t>
  </si>
  <si>
    <t xml:space="preserve">      Romanian</t>
  </si>
  <si>
    <t xml:space="preserve">      Russian</t>
  </si>
  <si>
    <t xml:space="preserve">      Ukrainian</t>
  </si>
  <si>
    <t xml:space="preserve">      Bosnian</t>
  </si>
  <si>
    <t xml:space="preserve">      Albanian</t>
  </si>
  <si>
    <t xml:space="preserve">      Bulgarian</t>
  </si>
  <si>
    <t xml:space="preserve">      Croatian</t>
  </si>
  <si>
    <t xml:space="preserve">      Greek</t>
  </si>
  <si>
    <t xml:space="preserve">      Italian</t>
  </si>
  <si>
    <t xml:space="preserve">      Macedonian</t>
  </si>
  <si>
    <t xml:space="preserve">      Maltese</t>
  </si>
  <si>
    <r>
      <t xml:space="preserve">            as double dwellings, one above the other, are now included with the category </t>
    </r>
    <r>
      <rPr>
        <i/>
        <sz val="9"/>
        <rFont val="Arial"/>
        <family val="2"/>
      </rPr>
      <t>Apartments and others.</t>
    </r>
  </si>
  <si>
    <r>
      <t xml:space="preserve">            are classified under </t>
    </r>
    <r>
      <rPr>
        <i/>
        <sz val="9"/>
        <rFont val="Arial"/>
        <family val="2"/>
      </rPr>
      <t>Apartments and others</t>
    </r>
    <r>
      <rPr>
        <sz val="9"/>
        <rFont val="Arial"/>
        <family val="2"/>
      </rPr>
      <t>.</t>
    </r>
  </si>
  <si>
    <t>Families</t>
  </si>
  <si>
    <t>Individuals</t>
  </si>
  <si>
    <t>Sawlogs</t>
  </si>
  <si>
    <t>Brackley</t>
  </si>
  <si>
    <t>Offences</t>
  </si>
  <si>
    <t>Net peak load within province</t>
  </si>
  <si>
    <t>TABLE 62</t>
  </si>
  <si>
    <t>Total received from</t>
  </si>
  <si>
    <t>other provinces</t>
  </si>
  <si>
    <t>Net generation on P.E.I.</t>
  </si>
  <si>
    <t>TOTAL SUPPLY</t>
  </si>
  <si>
    <t>TABLE 63</t>
  </si>
  <si>
    <t>TABLE 48</t>
  </si>
  <si>
    <t>TABLE 50</t>
  </si>
  <si>
    <t>Dairy products</t>
  </si>
  <si>
    <t>Eggs</t>
  </si>
  <si>
    <t>BY YEAR AND QUARTER, SEASONALLY ADJUSTED</t>
  </si>
  <si>
    <t>Completions</t>
  </si>
  <si>
    <t>Under</t>
  </si>
  <si>
    <t>r: revised data   p: preliminary data     x: confidential data</t>
  </si>
  <si>
    <t>Size of</t>
  </si>
  <si>
    <t>family unit</t>
  </si>
  <si>
    <t>Province</t>
  </si>
  <si>
    <t>Prince Edward Island</t>
  </si>
  <si>
    <r>
      <t xml:space="preserve">CLOTHING </t>
    </r>
    <r>
      <rPr>
        <b/>
        <vertAlign val="superscript"/>
        <sz val="11"/>
        <rFont val="Arial"/>
        <family val="2"/>
      </rPr>
      <t>(1)</t>
    </r>
  </si>
  <si>
    <r>
      <t xml:space="preserve">ENERGY </t>
    </r>
    <r>
      <rPr>
        <b/>
        <vertAlign val="superscript"/>
        <sz val="11"/>
        <rFont val="Arial"/>
        <family val="2"/>
      </rPr>
      <t>(2)</t>
    </r>
  </si>
  <si>
    <t>TABLE 33</t>
  </si>
  <si>
    <t>MEAT PRODUCTS</t>
  </si>
  <si>
    <t>FISH PRODUCTS</t>
  </si>
  <si>
    <t xml:space="preserve">n.a.: data not available     1 cwt = 45.4 kg.   </t>
  </si>
  <si>
    <t xml:space="preserve">   Area rented or leased (acres)</t>
  </si>
  <si>
    <t>Prince</t>
  </si>
  <si>
    <t>(tonnes)</t>
  </si>
  <si>
    <t>FINFISH</t>
  </si>
  <si>
    <t>OYSTERS</t>
  </si>
  <si>
    <t>Single</t>
  </si>
  <si>
    <t>$20,000-$24,999</t>
  </si>
  <si>
    <t>Notes: Totals may not equal the sum of the components due to rounding.</t>
  </si>
  <si>
    <t>* data not calculable</t>
  </si>
  <si>
    <t>Number of owner households in private dwellings</t>
  </si>
  <si>
    <t xml:space="preserve">   High school graduate</t>
  </si>
  <si>
    <t xml:space="preserve">   Some post-secondary</t>
  </si>
  <si>
    <t xml:space="preserve">      Bachelor's degree</t>
  </si>
  <si>
    <t xml:space="preserve">     Professional and personal services</t>
  </si>
  <si>
    <t>August</t>
  </si>
  <si>
    <t>September</t>
  </si>
  <si>
    <t>October</t>
  </si>
  <si>
    <t>November</t>
  </si>
  <si>
    <t>December</t>
  </si>
  <si>
    <t>AVERAGE</t>
  </si>
  <si>
    <t>TABLE 19</t>
  </si>
  <si>
    <t>Construction</t>
  </si>
  <si>
    <t>Transportation and warehousing</t>
  </si>
  <si>
    <t>Sinking Fund Revenue</t>
  </si>
  <si>
    <t>Annual</t>
  </si>
  <si>
    <t>P.E.I. as %</t>
  </si>
  <si>
    <t>*  3-month Treasury Bills</t>
  </si>
  <si>
    <t>Total Economy</t>
  </si>
  <si>
    <t>CHARLOTTETOWN</t>
  </si>
  <si>
    <t xml:space="preserve">         Exports of goods to other countries</t>
  </si>
  <si>
    <t xml:space="preserve">         Exports of services to other countries</t>
  </si>
  <si>
    <t xml:space="preserve">         Exports of goods to other provinces</t>
  </si>
  <si>
    <t xml:space="preserve">   Suez N.A - Norway</t>
  </si>
  <si>
    <t xml:space="preserve">   Suez N.A. - West Cape </t>
  </si>
  <si>
    <t xml:space="preserve">   City of Summerside</t>
  </si>
  <si>
    <t>Australia</t>
  </si>
  <si>
    <r>
      <t xml:space="preserve">            </t>
    </r>
    <r>
      <rPr>
        <i/>
        <sz val="9"/>
        <rFont val="Arial"/>
        <family val="2"/>
      </rPr>
      <t>Row housing</t>
    </r>
    <r>
      <rPr>
        <sz val="9"/>
        <rFont val="Arial"/>
        <family val="2"/>
      </rPr>
      <t xml:space="preserve">  comprises single-attached houses in a row of three or more dwellings. Row duplexes are not included in this category, but</t>
    </r>
  </si>
  <si>
    <t xml:space="preserve">r: revised data   --  nil   </t>
  </si>
  <si>
    <t>RESTAURANTS</t>
  </si>
  <si>
    <t>Cottages</t>
  </si>
  <si>
    <t>Apartments &amp;</t>
  </si>
  <si>
    <t>Conversions</t>
  </si>
  <si>
    <t>Starts</t>
  </si>
  <si>
    <t>r: revised data     p: preliminary data</t>
  </si>
  <si>
    <t>Persons in</t>
  </si>
  <si>
    <t>Family Size</t>
  </si>
  <si>
    <t>Families by size</t>
  </si>
  <si>
    <t>TABLE 1</t>
  </si>
  <si>
    <t>Heavy</t>
  </si>
  <si>
    <t>machinery</t>
  </si>
  <si>
    <t>TABLE 67</t>
  </si>
  <si>
    <t>TABLE 90</t>
  </si>
  <si>
    <t xml:space="preserve">           for its family size and urbanization classification is considered a low income family. Any family with income equal to or above the</t>
  </si>
  <si>
    <t>Borden-Carleton</t>
  </si>
  <si>
    <t>Breadalbane</t>
  </si>
  <si>
    <t>Cornwall</t>
  </si>
  <si>
    <t>INCIDENCE OF AFTER-TAX  LOW INCOME CUT-OFFS AMONG</t>
  </si>
  <si>
    <t>Index</t>
  </si>
  <si>
    <t>TOTAL EMPLOYEES</t>
  </si>
  <si>
    <t>Armed Forces; Federal and Provincial Crown</t>
  </si>
  <si>
    <t>Corporations; and Unclassified Employees)</t>
  </si>
  <si>
    <t>(includes: Employees of Businesses and</t>
  </si>
  <si>
    <t>Sheep and goat farming</t>
  </si>
  <si>
    <t>Other animal production</t>
  </si>
  <si>
    <t>Oilseed and grain farming</t>
  </si>
  <si>
    <t>Vegetable and melon farming</t>
  </si>
  <si>
    <t>Fruit and tree-nut farming</t>
  </si>
  <si>
    <t>Other crop farming</t>
  </si>
  <si>
    <t xml:space="preserve">      Lebanese</t>
  </si>
  <si>
    <t xml:space="preserve">      Chinese</t>
  </si>
  <si>
    <t xml:space="preserve">      Filipino</t>
  </si>
  <si>
    <t xml:space="preserve">      Syrian</t>
  </si>
  <si>
    <t>In-migration</t>
  </si>
  <si>
    <t>Out-migration</t>
  </si>
  <si>
    <t>Net migration</t>
  </si>
  <si>
    <t>IN-MIGRATION</t>
  </si>
  <si>
    <t>OUT-MIGRATION</t>
  </si>
  <si>
    <t>TABLE 5A</t>
  </si>
  <si>
    <t>TABLE 5B</t>
  </si>
  <si>
    <t>RESPONSES</t>
  </si>
  <si>
    <t xml:space="preserve"> Ethnic origin</t>
  </si>
  <si>
    <t>Multiple</t>
  </si>
  <si>
    <t xml:space="preserve">      Scottish</t>
  </si>
  <si>
    <t xml:space="preserve">      Welsh</t>
  </si>
  <si>
    <t>Accommodation and Food services</t>
  </si>
  <si>
    <t>DWELLINGS</t>
  </si>
  <si>
    <t>TABLE 14</t>
  </si>
  <si>
    <t>Total expenditure</t>
  </si>
  <si>
    <t>Total current consumption:</t>
  </si>
  <si>
    <t xml:space="preserve">     Food</t>
  </si>
  <si>
    <t xml:space="preserve">     Shelter</t>
  </si>
  <si>
    <t xml:space="preserve">     Household operation</t>
  </si>
  <si>
    <t xml:space="preserve">     Household furnishing and equipment</t>
  </si>
  <si>
    <t xml:space="preserve">     Transportation</t>
  </si>
  <si>
    <t xml:space="preserve">(1) Refers to one-census family households with additional persons and to multiple-census family households, with or without additional persons. In 2001, this category was called 'Multiple-family households' and did not include one-family households with additional persons. </t>
  </si>
  <si>
    <t>Finance, Insurance, Real Estate and Renting</t>
  </si>
  <si>
    <t>SHELTER</t>
  </si>
  <si>
    <t>CHARLOTTETOWN, PRINCE EDWARD ISLAND</t>
  </si>
  <si>
    <t>Destination</t>
  </si>
  <si>
    <t>Origin</t>
  </si>
  <si>
    <t>NL</t>
  </si>
  <si>
    <t>PE</t>
  </si>
  <si>
    <t>YK</t>
  </si>
  <si>
    <t>NT</t>
  </si>
  <si>
    <t>NU</t>
  </si>
  <si>
    <t>Nfld. and Labrador</t>
  </si>
  <si>
    <t xml:space="preserve"> TOTAL IN-MIGRATION</t>
  </si>
  <si>
    <t>(UNADJUSTED, $ THOUSANDS)</t>
  </si>
  <si>
    <t>change</t>
  </si>
  <si>
    <t>Hogs</t>
  </si>
  <si>
    <t>Miscellaneous products</t>
  </si>
  <si>
    <t>Energy chips and sawmill residue</t>
  </si>
  <si>
    <t>Share</t>
  </si>
  <si>
    <t>Change (%)</t>
  </si>
  <si>
    <t>($)</t>
  </si>
  <si>
    <t xml:space="preserve">DRINKING </t>
  </si>
  <si>
    <t>PLACES</t>
  </si>
  <si>
    <t>Total industries</t>
  </si>
  <si>
    <t>Mining, quarrying and oil well industries</t>
  </si>
  <si>
    <t>Manufacturing industries</t>
  </si>
  <si>
    <t>Transportation and storage</t>
  </si>
  <si>
    <t>Retail trade industries</t>
  </si>
  <si>
    <t>Finance and insurance</t>
  </si>
  <si>
    <t>N.S.</t>
  </si>
  <si>
    <t>N.B.</t>
  </si>
  <si>
    <t>Que.</t>
  </si>
  <si>
    <t>CAPABILITY AND PEAK LOAD (MEGAWATTS)</t>
  </si>
  <si>
    <t>Breast cancer</t>
  </si>
  <si>
    <t>Educational services</t>
  </si>
  <si>
    <t>Health and social services</t>
  </si>
  <si>
    <t>Other services</t>
  </si>
  <si>
    <t>Industry</t>
  </si>
  <si>
    <t xml:space="preserve">     Information and cultural industries</t>
  </si>
  <si>
    <t>Real Estate and Rental and Leasing</t>
  </si>
  <si>
    <t xml:space="preserve">   Defense services</t>
  </si>
  <si>
    <t>(CURRENT DOLLARS)</t>
  </si>
  <si>
    <t xml:space="preserve">      Above bachelor's degree</t>
  </si>
  <si>
    <t xml:space="preserve">   Post-sec. certificate/diploma</t>
  </si>
  <si>
    <t>Level of schooling</t>
  </si>
  <si>
    <t>TABLE 66</t>
  </si>
  <si>
    <t>Mussels</t>
  </si>
  <si>
    <t xml:space="preserve">     Educational services</t>
  </si>
  <si>
    <t>Total Wages and Salaries</t>
  </si>
  <si>
    <t>Total Labour Income</t>
  </si>
  <si>
    <t>Rural</t>
  </si>
  <si>
    <t>r: revised data   p: preliminary data     1 lb. = 0.45 kg</t>
  </si>
  <si>
    <t>TABLE 76</t>
  </si>
  <si>
    <t>Charlottetown:</t>
  </si>
  <si>
    <t>Maritime Electric Co. Ltd.</t>
  </si>
  <si>
    <t>Buses, vans,</t>
  </si>
  <si>
    <t>motor homes,</t>
  </si>
  <si>
    <t>NS</t>
  </si>
  <si>
    <t>TOTAL PRODUCTION</t>
  </si>
  <si>
    <t>(CENTS PER POUND ROUND WEIGHT)</t>
  </si>
  <si>
    <t xml:space="preserve">   U.S. destinations</t>
  </si>
  <si>
    <t>Total potato production</t>
  </si>
  <si>
    <t>Source: Prince Edward Island Potato Board.</t>
  </si>
  <si>
    <t>TABLE 99</t>
  </si>
  <si>
    <t>TABLE 100</t>
  </si>
  <si>
    <t>TABLE 101</t>
  </si>
  <si>
    <t>TABLE 102</t>
  </si>
  <si>
    <t xml:space="preserve">   Weapons Violations</t>
  </si>
  <si>
    <t>CANADA INTEREST RATE *</t>
  </si>
  <si>
    <t>in percentages</t>
  </si>
  <si>
    <t>Per Capita ($)</t>
  </si>
  <si>
    <t>in U.S. dollars</t>
  </si>
  <si>
    <r>
      <t xml:space="preserve">Data presented in this table are </t>
    </r>
    <r>
      <rPr>
        <i/>
        <sz val="11"/>
        <rFont val="Arial"/>
        <family val="2"/>
      </rPr>
      <t>Census counts</t>
    </r>
    <r>
      <rPr>
        <sz val="11"/>
        <rFont val="Arial"/>
        <family val="2"/>
      </rPr>
      <t xml:space="preserve"> and NOT </t>
    </r>
    <r>
      <rPr>
        <sz val="11"/>
        <rFont val="Arial"/>
        <family val="2"/>
      </rPr>
      <t>population estimates.</t>
    </r>
  </si>
  <si>
    <t>Note: Components may not add to total due to rounding.</t>
  </si>
  <si>
    <r>
      <t xml:space="preserve">Livestock &amp; Poultry </t>
    </r>
    <r>
      <rPr>
        <b/>
        <vertAlign val="superscript"/>
        <sz val="12"/>
        <rFont val="Arial"/>
        <family val="2"/>
      </rPr>
      <t>(2)</t>
    </r>
  </si>
  <si>
    <t>$ '000s</t>
  </si>
  <si>
    <t>Total Farm Value</t>
  </si>
  <si>
    <t>Area</t>
  </si>
  <si>
    <t>Pelagic and estuarial fish</t>
  </si>
  <si>
    <t>Molluscs and crustaceans</t>
  </si>
  <si>
    <t>Seaplants</t>
  </si>
  <si>
    <t>TOTAL WEIGHT / VALUE</t>
  </si>
  <si>
    <t>Product</t>
  </si>
  <si>
    <t>Species</t>
  </si>
  <si>
    <t>Snow crab</t>
  </si>
  <si>
    <t>Rock crab</t>
  </si>
  <si>
    <t>Irish Moss</t>
  </si>
  <si>
    <t>Regular</t>
  </si>
  <si>
    <t>Fishing</t>
  </si>
  <si>
    <t>Industries</t>
  </si>
  <si>
    <t>Goods-prod.</t>
  </si>
  <si>
    <t>Service-prod.</t>
  </si>
  <si>
    <t>Aggregate</t>
  </si>
  <si>
    <t>Exports of goods and services</t>
  </si>
  <si>
    <t xml:space="preserve">    Exports to other provinces</t>
  </si>
  <si>
    <t>Imports of goods and services</t>
  </si>
  <si>
    <r>
      <t xml:space="preserve">Source: Holland College, </t>
    </r>
    <r>
      <rPr>
        <i/>
        <sz val="11"/>
        <rFont val="Arial"/>
        <family val="2"/>
      </rPr>
      <t>Registrar's Office</t>
    </r>
    <r>
      <rPr>
        <sz val="11"/>
        <rFont val="Arial"/>
        <family val="2"/>
      </rPr>
      <t xml:space="preserve">. </t>
    </r>
  </si>
  <si>
    <t>TABLE 20</t>
  </si>
  <si>
    <t>Inter-censal</t>
  </si>
  <si>
    <t>ALL SECTORS</t>
  </si>
  <si>
    <t>N.L.</t>
  </si>
  <si>
    <t>Type of store:</t>
  </si>
  <si>
    <t>r: revised data</t>
  </si>
  <si>
    <t>Component</t>
  </si>
  <si>
    <t>Region</t>
  </si>
  <si>
    <t>TABLE 93</t>
  </si>
  <si>
    <t>--  nil</t>
  </si>
  <si>
    <t>ANNUAL SURPLUS/DEFICIT</t>
  </si>
  <si>
    <t>voyages</t>
  </si>
  <si>
    <t>Automobiles</t>
  </si>
  <si>
    <t>trailers &amp; trucks</t>
  </si>
  <si>
    <t>Canada Health and Social Transfer</t>
  </si>
  <si>
    <t>TOTAL FARMERS AND FISHERS</t>
  </si>
  <si>
    <t>Farmers</t>
  </si>
  <si>
    <t>Fishers</t>
  </si>
  <si>
    <t>TABLE 18</t>
  </si>
  <si>
    <t>January</t>
  </si>
  <si>
    <t>February</t>
  </si>
  <si>
    <t>March</t>
  </si>
  <si>
    <t>April</t>
  </si>
  <si>
    <t>May</t>
  </si>
  <si>
    <t>June</t>
  </si>
  <si>
    <t>Births</t>
  </si>
  <si>
    <t>Deaths</t>
  </si>
  <si>
    <t>MONTHLY - ALL INDUSTRIES</t>
  </si>
  <si>
    <t xml:space="preserve">INCOME OF FARM OPERATORS </t>
  </si>
  <si>
    <t>1 cwt = 45.4 kg</t>
  </si>
  <si>
    <t xml:space="preserve">                              Permanent beds</t>
  </si>
  <si>
    <t xml:space="preserve">r: revised data   p: preliminary data     </t>
  </si>
  <si>
    <t>Institutions; Teachers and Professors; Federal,</t>
  </si>
  <si>
    <r>
      <t>*  Per-capita data based on revised July 1</t>
    </r>
    <r>
      <rPr>
        <vertAlign val="superscript"/>
        <sz val="11"/>
        <rFont val="Arial"/>
        <family val="2"/>
      </rPr>
      <t>st</t>
    </r>
    <r>
      <rPr>
        <sz val="11"/>
        <rFont val="Arial"/>
        <family val="2"/>
      </rPr>
      <t xml:space="preserve"> population estimates.</t>
    </r>
  </si>
  <si>
    <t>Gross Hospital</t>
  </si>
  <si>
    <r>
      <t xml:space="preserve">Operating Account </t>
    </r>
    <r>
      <rPr>
        <b/>
        <vertAlign val="superscript"/>
        <sz val="12"/>
        <rFont val="Arial"/>
        <family val="2"/>
      </rPr>
      <t xml:space="preserve">(1) </t>
    </r>
  </si>
  <si>
    <t xml:space="preserve">  </t>
  </si>
  <si>
    <t>Colorectal cancer</t>
  </si>
  <si>
    <t>Lung cancer</t>
  </si>
  <si>
    <t>Acute Myocardial Infarction</t>
  </si>
  <si>
    <t>Cerebrovascular diseases</t>
  </si>
  <si>
    <t>Manufacturing</t>
  </si>
  <si>
    <t>All Stores</t>
  </si>
  <si>
    <t xml:space="preserve">   Annual growth of Real GDP (%)</t>
  </si>
  <si>
    <t xml:space="preserve">     Health care</t>
  </si>
  <si>
    <t xml:space="preserve">     Personal care</t>
  </si>
  <si>
    <t xml:space="preserve">     Recreation</t>
  </si>
  <si>
    <t xml:space="preserve">     Reading material and other printed matter</t>
  </si>
  <si>
    <t xml:space="preserve">     Education</t>
  </si>
  <si>
    <t xml:space="preserve">     Tobacco and alcoholic beverages</t>
  </si>
  <si>
    <t xml:space="preserve">     Games of chance (net)</t>
  </si>
  <si>
    <t xml:space="preserve">     1st Quarter</t>
  </si>
  <si>
    <t xml:space="preserve">     2nd Quarter</t>
  </si>
  <si>
    <t xml:space="preserve">     3rd Quarter</t>
  </si>
  <si>
    <t>Note 1: Education includes university, college and local schoolboards.</t>
  </si>
  <si>
    <t>PROVINCIAL</t>
  </si>
  <si>
    <t>SOC. SERVICES</t>
  </si>
  <si>
    <t>Source: Northumberland Ferries Limited, Charlottetown, P.E.I.</t>
  </si>
  <si>
    <t>Source: Charlottetown Airport Authority, Charlottetown, P.E.I.</t>
  </si>
  <si>
    <t>Other payments (3)</t>
  </si>
  <si>
    <t>Wage group</t>
  </si>
  <si>
    <t>r: revised data   p:preliminary data</t>
  </si>
  <si>
    <t xml:space="preserve">           such. LICOs are used to delineate family units into "low income" and "other" groups. A family unit with income below the cut-off</t>
  </si>
  <si>
    <t>15-49</t>
  </si>
  <si>
    <t xml:space="preserve">     Under $ 10,000</t>
  </si>
  <si>
    <t xml:space="preserve">     $  10,000 - $19,999</t>
  </si>
  <si>
    <t xml:space="preserve">     $  20,000 - $29,999</t>
  </si>
  <si>
    <t xml:space="preserve">   Fishing, trapping and hunting</t>
  </si>
  <si>
    <t>Mining, Oil, and Gas Extraction</t>
  </si>
  <si>
    <t>CONSOLIDATED STATEMENT OF OPERATIONS</t>
  </si>
  <si>
    <t>PRINCE EDWARD ISLAND RELATIVE TO CANADA</t>
  </si>
  <si>
    <t>Total Net</t>
  </si>
  <si>
    <t>Total, all education levels</t>
  </si>
  <si>
    <t xml:space="preserve">   0 - 8  years</t>
  </si>
  <si>
    <t xml:space="preserve">   Some high school</t>
  </si>
  <si>
    <t>Statistical discrepancy</t>
  </si>
  <si>
    <t>$ Millions</t>
  </si>
  <si>
    <t>% Change</t>
  </si>
  <si>
    <t>Public Administration:</t>
  </si>
  <si>
    <t>Employee Benefits</t>
  </si>
  <si>
    <t>General Government</t>
  </si>
  <si>
    <t>Hotels, Motels</t>
  </si>
  <si>
    <t>and Motor Hotels</t>
  </si>
  <si>
    <t>Number</t>
  </si>
  <si>
    <t>TABLE 59</t>
  </si>
  <si>
    <t>Familes</t>
  </si>
  <si>
    <t>Structure and age group</t>
  </si>
  <si>
    <t xml:space="preserve">      All children aged 18+</t>
  </si>
  <si>
    <t>50-64</t>
  </si>
  <si>
    <t>Total population in private households:</t>
  </si>
  <si>
    <t>TABLE 2</t>
  </si>
  <si>
    <t>Province of Origin</t>
  </si>
  <si>
    <t>Newfoundland</t>
  </si>
  <si>
    <t>Nova Scotia</t>
  </si>
  <si>
    <t>New Brunswick</t>
  </si>
  <si>
    <t>Quebec</t>
  </si>
  <si>
    <t>Ontario</t>
  </si>
  <si>
    <t>Manitoba</t>
  </si>
  <si>
    <t>Saskatchewan</t>
  </si>
  <si>
    <t>Alberta</t>
  </si>
  <si>
    <t>British Columbia</t>
  </si>
  <si>
    <t>Yukon</t>
  </si>
  <si>
    <t>TABLE 3</t>
  </si>
  <si>
    <t>Institutional /</t>
  </si>
  <si>
    <t>Family</t>
  </si>
  <si>
    <t>Double</t>
  </si>
  <si>
    <t>&amp; Row</t>
  </si>
  <si>
    <t>Growth (%)</t>
  </si>
  <si>
    <t>Land and Buildings</t>
  </si>
  <si>
    <t xml:space="preserve">           Children under 6 years and 15-17 years    </t>
  </si>
  <si>
    <t xml:space="preserve">           Children 6-14 years and 15-17 years       </t>
  </si>
  <si>
    <t>Educational Services</t>
  </si>
  <si>
    <t>Annual Change (%)</t>
  </si>
  <si>
    <r>
      <t xml:space="preserve">Note 1: </t>
    </r>
    <r>
      <rPr>
        <i/>
        <sz val="11"/>
        <rFont val="Arial"/>
        <family val="2"/>
      </rPr>
      <t>Operating Account Expenditures</t>
    </r>
    <r>
      <rPr>
        <sz val="11"/>
        <rFont val="Arial"/>
        <family val="2"/>
      </rPr>
      <t xml:space="preserve"> is the funding provided by Government to Acute Care Hospitals.</t>
    </r>
  </si>
  <si>
    <t>Note: Census family refers to a married couple (with or without children of either or both spouses), a couple living common-law (with or without children of either or both partners) or a lone parent of any marital status, with at least one child living in the same dwelling. A couple may be of opposite or same sex. 'Children' in a census family include grandchildren living with their grandparent(s) but with no parents present.</t>
  </si>
  <si>
    <t>All Occupations</t>
  </si>
  <si>
    <t>Management</t>
  </si>
  <si>
    <t>Business, Finance and Administrative</t>
  </si>
  <si>
    <t>Health</t>
  </si>
  <si>
    <t>Art, Culture, Recreation and Sport</t>
  </si>
  <si>
    <t>Sales and Service</t>
  </si>
  <si>
    <t>TABLE 16</t>
  </si>
  <si>
    <t xml:space="preserve">   Other Federal Government services</t>
  </si>
  <si>
    <t xml:space="preserve">   Land in crops</t>
  </si>
  <si>
    <t>Males</t>
  </si>
  <si>
    <t>Dwellings</t>
  </si>
  <si>
    <t>Full-service</t>
  </si>
  <si>
    <t>Limited service</t>
  </si>
  <si>
    <t>Private Individuals and Others</t>
  </si>
  <si>
    <t>Amortization of Tangible Capital Assets</t>
  </si>
  <si>
    <r>
      <t xml:space="preserve">Note: </t>
    </r>
    <r>
      <rPr>
        <i/>
        <sz val="11"/>
        <rFont val="Arial"/>
        <family val="2"/>
      </rPr>
      <t>Other Accommodations</t>
    </r>
    <r>
      <rPr>
        <sz val="11"/>
        <rFont val="Arial"/>
        <family val="2"/>
      </rPr>
      <t xml:space="preserve"> includes: tent and trailer campgrounds, outfitters, recreation and vacation camps, guest houses,</t>
    </r>
  </si>
  <si>
    <t xml:space="preserve">              </t>
  </si>
  <si>
    <t xml:space="preserve">   Summerside plant</t>
  </si>
  <si>
    <t xml:space="preserve">   Other sources</t>
  </si>
  <si>
    <t>Source: CTMA Traversier</t>
  </si>
  <si>
    <t>Year:</t>
  </si>
  <si>
    <t xml:space="preserve"> Component</t>
  </si>
  <si>
    <t xml:space="preserve"> Marriages</t>
  </si>
  <si>
    <t>Note 1: Wheat, oats, barley and soybeans.</t>
  </si>
  <si>
    <t>Note 2: Includes floriculture and nursery products.</t>
  </si>
  <si>
    <r>
      <t xml:space="preserve">Note 3: </t>
    </r>
    <r>
      <rPr>
        <i/>
        <sz val="11"/>
        <rFont val="Arial"/>
        <family val="2"/>
      </rPr>
      <t>Other payments</t>
    </r>
    <r>
      <rPr>
        <sz val="11"/>
        <rFont val="Arial"/>
        <family val="2"/>
      </rPr>
      <t xml:space="preserve"> are payments under several federal, provincial, and joint federal/provincial programs.</t>
    </r>
  </si>
  <si>
    <t>Full-time</t>
  </si>
  <si>
    <t>Part-time</t>
  </si>
  <si>
    <t>Summer</t>
  </si>
  <si>
    <t>Veterinary</t>
  </si>
  <si>
    <t>Medicine</t>
  </si>
  <si>
    <t>Ph. D.</t>
  </si>
  <si>
    <t>FOOD</t>
  </si>
  <si>
    <t>TRANSPORTATION</t>
  </si>
  <si>
    <t>HEALTH AND</t>
  </si>
  <si>
    <t>PERSONAL CARE</t>
  </si>
  <si>
    <t>RECREATION</t>
  </si>
  <si>
    <t>READING EDUCATION</t>
  </si>
  <si>
    <t>Total tax ($ millions)</t>
  </si>
  <si>
    <t>Returns</t>
  </si>
  <si>
    <t>Under $10,000</t>
  </si>
  <si>
    <t>Seafood Product Preparation</t>
  </si>
  <si>
    <t>Vegetable and Melon Farming</t>
  </si>
  <si>
    <t>Engine and Turbine Equipment</t>
  </si>
  <si>
    <t>Aerospace Product and Parts</t>
  </si>
  <si>
    <t>Pharmaceutical and Medicine</t>
  </si>
  <si>
    <t>Others</t>
  </si>
  <si>
    <t xml:space="preserve">     Public administration:</t>
  </si>
  <si>
    <t xml:space="preserve">          Provincial government</t>
  </si>
  <si>
    <t>Credit Unions</t>
  </si>
  <si>
    <t>Total Livestock &amp; Products</t>
  </si>
  <si>
    <t>Total Payments</t>
  </si>
  <si>
    <t>Agricultural Products Sold</t>
  </si>
  <si>
    <t>Product Type</t>
  </si>
  <si>
    <t xml:space="preserve">  PHYSICIANS SERVICES</t>
  </si>
  <si>
    <t>Natural and Applied Sciences &amp; Related</t>
  </si>
  <si>
    <t>Occupation</t>
  </si>
  <si>
    <r>
      <t xml:space="preserve">Notes: </t>
    </r>
    <r>
      <rPr>
        <i/>
        <sz val="9"/>
        <rFont val="Arial"/>
        <family val="2"/>
      </rPr>
      <t>Single-detached</t>
    </r>
    <r>
      <rPr>
        <sz val="9"/>
        <rFont val="Arial"/>
        <family val="2"/>
      </rPr>
      <t xml:space="preserve">  is a one-dwelling unit completely separated on all sides.</t>
    </r>
  </si>
  <si>
    <t>ORIGIN AND DESTINATION OF INTERPROVINCIAL MIGRANTS</t>
  </si>
  <si>
    <t xml:space="preserve">           Low income cut-offs (LICOs) are quite different from measures of poverty and Statistics Canada does not endorse their use as</t>
  </si>
  <si>
    <t>Countries</t>
  </si>
  <si>
    <t>Passenger</t>
  </si>
  <si>
    <t>VEHICLES</t>
  </si>
  <si>
    <t>Sherbrooke</t>
  </si>
  <si>
    <t>Stratford</t>
  </si>
  <si>
    <t>ANNUAL TOTAL - ALL INDUSTRIES</t>
  </si>
  <si>
    <t>TABLE 95</t>
  </si>
  <si>
    <t>TABLE 96</t>
  </si>
  <si>
    <t>TABLE 31</t>
  </si>
  <si>
    <t>$10,000 to $15,000</t>
  </si>
  <si>
    <t>$15,000 to $20,000</t>
  </si>
  <si>
    <t>TABLE 89</t>
  </si>
  <si>
    <t>$20,000 to $25,000</t>
  </si>
  <si>
    <t>$25,000 to $30,000</t>
  </si>
  <si>
    <t>$30,000 to $40,000</t>
  </si>
  <si>
    <t>$40,000 to $50,000</t>
  </si>
  <si>
    <t>$50,000 and over</t>
  </si>
  <si>
    <t>All Returns</t>
  </si>
  <si>
    <r>
      <t xml:space="preserve">Grains </t>
    </r>
    <r>
      <rPr>
        <vertAlign val="superscript"/>
        <sz val="11"/>
        <rFont val="Arial"/>
        <family val="2"/>
      </rPr>
      <t>(1)</t>
    </r>
  </si>
  <si>
    <r>
      <t xml:space="preserve">Other crops </t>
    </r>
    <r>
      <rPr>
        <vertAlign val="superscript"/>
        <sz val="11"/>
        <rFont val="Arial"/>
        <family val="2"/>
      </rPr>
      <t>(2)</t>
    </r>
  </si>
  <si>
    <t>July 1 - June 30</t>
  </si>
  <si>
    <t>July 1</t>
  </si>
  <si>
    <t>CANADIAN COMMUNITY HEALTH SURVEY (CCHS)</t>
  </si>
  <si>
    <t>INDICATOR PROFILE</t>
  </si>
  <si>
    <t>Chronic Conditions</t>
  </si>
  <si>
    <t>Persons</t>
  </si>
  <si>
    <t xml:space="preserve">     Arthritis</t>
  </si>
  <si>
    <t xml:space="preserve">     Diabetes</t>
  </si>
  <si>
    <t xml:space="preserve">     Asthma</t>
  </si>
  <si>
    <t xml:space="preserve">     High Blood Pressure</t>
  </si>
  <si>
    <t>TOTAL DEBT OUTSTANDING</t>
  </si>
  <si>
    <t>TABLE 64</t>
  </si>
  <si>
    <t>Motor gasoline</t>
  </si>
  <si>
    <t>Diesel</t>
  </si>
  <si>
    <t xml:space="preserve"> </t>
  </si>
  <si>
    <t>TOTAL</t>
  </si>
  <si>
    <t>Profess., Scientific and Technical Services</t>
  </si>
  <si>
    <r>
      <t xml:space="preserve">            houses were included in this category prior to 1982, but are now included with </t>
    </r>
    <r>
      <rPr>
        <sz val="9"/>
        <rFont val="Arial"/>
        <family val="2"/>
      </rPr>
      <t>single-detached. S</t>
    </r>
    <r>
      <rPr>
        <sz val="9"/>
        <rFont val="Arial"/>
        <family val="2"/>
      </rPr>
      <t>imilarly, duplexes which are described</t>
    </r>
  </si>
  <si>
    <t>TABLE 23</t>
  </si>
  <si>
    <t>TABLE 24</t>
  </si>
  <si>
    <t xml:space="preserve">          These data cover the period July 1 to June 30.</t>
  </si>
  <si>
    <t xml:space="preserve">   Non-residential structures</t>
  </si>
  <si>
    <t xml:space="preserve">         Imports of goods from other countries</t>
  </si>
  <si>
    <t>TABLE 110</t>
  </si>
  <si>
    <t>Island Regulatory and Appeals Commission</t>
  </si>
  <si>
    <t>Employment Development Agency</t>
  </si>
  <si>
    <t>Executive Council</t>
  </si>
  <si>
    <t xml:space="preserve">   Machinery and equipment</t>
  </si>
  <si>
    <t xml:space="preserve">   Residential structures</t>
  </si>
  <si>
    <t xml:space="preserve">     Educational Services</t>
  </si>
  <si>
    <t xml:space="preserve">     Other Services</t>
  </si>
  <si>
    <t>Out-of-province</t>
  </si>
  <si>
    <t>Net Federal tax ($ millions)</t>
  </si>
  <si>
    <t>Net Provincial tax ($ millions)</t>
  </si>
  <si>
    <t>TABLE 109</t>
  </si>
  <si>
    <t>n.a.</t>
  </si>
  <si>
    <t>n.o.s - not otherwise specified</t>
  </si>
  <si>
    <t>n.i.e. - not included elsewhere</t>
  </si>
  <si>
    <t>Note 1: Includes footwear.</t>
  </si>
  <si>
    <t>r: revised data   p: preliminary data   i: intentions</t>
  </si>
  <si>
    <t>Totals may not equal sum of components due to confidential data.</t>
  </si>
  <si>
    <t>r: revised data   p: preliminary data  i: intentions   - not applicable</t>
  </si>
  <si>
    <t>Accommodations</t>
  </si>
  <si>
    <t>Services-providing industries:</t>
  </si>
  <si>
    <t xml:space="preserve">   Owner-Occupied Dwellings</t>
  </si>
  <si>
    <r>
      <t>Note:   1 MWh = Watt hour x 10</t>
    </r>
    <r>
      <rPr>
        <vertAlign val="superscript"/>
        <sz val="11"/>
        <rFont val="Arial"/>
        <family val="2"/>
      </rPr>
      <t xml:space="preserve">6  </t>
    </r>
  </si>
  <si>
    <t>1 cubic meter = 1,000 liters</t>
  </si>
  <si>
    <t>TABLE 12</t>
  </si>
  <si>
    <t>2 persons</t>
  </si>
  <si>
    <t xml:space="preserve"> Employment</t>
  </si>
  <si>
    <t>Unemployment</t>
  </si>
  <si>
    <t xml:space="preserve">      Iranian</t>
  </si>
  <si>
    <t xml:space="preserve">POPULATION </t>
  </si>
  <si>
    <t>15 to 19</t>
  </si>
  <si>
    <t>20 to 24</t>
  </si>
  <si>
    <t>25 to 29</t>
  </si>
  <si>
    <t>30 to 34</t>
  </si>
  <si>
    <t>35 to 39</t>
  </si>
  <si>
    <t>40 to 44</t>
  </si>
  <si>
    <t>45 to 49</t>
  </si>
  <si>
    <t>50 to 54</t>
  </si>
  <si>
    <t>55 to 59</t>
  </si>
  <si>
    <t>60 to 64</t>
  </si>
  <si>
    <t>65 and over</t>
  </si>
  <si>
    <t>Queens</t>
  </si>
  <si>
    <t xml:space="preserve">   Summerfallow</t>
  </si>
  <si>
    <t xml:space="preserve">   Improved pasture</t>
  </si>
  <si>
    <r>
      <t xml:space="preserve">   Value of land and buildings</t>
    </r>
    <r>
      <rPr>
        <i/>
        <vertAlign val="superscript"/>
        <sz val="9"/>
        <rFont val="Arial"/>
        <family val="2"/>
      </rPr>
      <t>(2)</t>
    </r>
  </si>
  <si>
    <t>TABLE 68</t>
  </si>
  <si>
    <t>TABLE 69</t>
  </si>
  <si>
    <t>TABLE 70</t>
  </si>
  <si>
    <t>TABLE 72</t>
  </si>
  <si>
    <t>TABLE 73</t>
  </si>
  <si>
    <t>TABLE 74</t>
  </si>
  <si>
    <t>Ont.</t>
  </si>
  <si>
    <t>Man.</t>
  </si>
  <si>
    <t>Sask.</t>
  </si>
  <si>
    <t>Alta.</t>
  </si>
  <si>
    <t>B.C.</t>
  </si>
  <si>
    <t>N.W.T.</t>
  </si>
  <si>
    <t>Nvt.</t>
  </si>
  <si>
    <t>TABLE 98</t>
  </si>
  <si>
    <t>TABLE 41</t>
  </si>
  <si>
    <t>Production</t>
  </si>
  <si>
    <t>Income</t>
  </si>
  <si>
    <t>Broad Age Groupings</t>
  </si>
  <si>
    <t>Cars</t>
  </si>
  <si>
    <t>Trucks</t>
  </si>
  <si>
    <t>Trailers</t>
  </si>
  <si>
    <t>School</t>
  </si>
  <si>
    <t>Elementary</t>
  </si>
  <si>
    <t>Secondary</t>
  </si>
  <si>
    <t>Annual Bridge Traffic</t>
  </si>
  <si>
    <t>Summer Bridge Traffic</t>
  </si>
  <si>
    <t>Winter Bridge Traffic</t>
  </si>
  <si>
    <t>Growth</t>
  </si>
  <si>
    <t>Total Non-</t>
  </si>
  <si>
    <t>Permits</t>
  </si>
  <si>
    <t>Governmental</t>
  </si>
  <si>
    <t>x</t>
  </si>
  <si>
    <t>Wholesale trade</t>
  </si>
  <si>
    <t>Retail trade</t>
  </si>
  <si>
    <t>Housing</t>
  </si>
  <si>
    <t>Total Capital expenditures</t>
  </si>
  <si>
    <t>Total Capital and Repair expenditures</t>
  </si>
  <si>
    <t>Utilities</t>
  </si>
  <si>
    <t xml:space="preserve">   Construction</t>
  </si>
  <si>
    <t>--</t>
  </si>
  <si>
    <t>P.E.I.</t>
  </si>
  <si>
    <t>Census</t>
  </si>
  <si>
    <t>Kings</t>
  </si>
  <si>
    <t>TABLE 94</t>
  </si>
  <si>
    <t>Recreation</t>
  </si>
  <si>
    <t>Education</t>
  </si>
  <si>
    <t>TABLE 25</t>
  </si>
  <si>
    <t>TABLE 26</t>
  </si>
  <si>
    <t>Agriculture, forestry, fishing and hunting</t>
  </si>
  <si>
    <t>TABLE 27</t>
  </si>
  <si>
    <t>YEAR</t>
  </si>
  <si>
    <t>TABLE 28</t>
  </si>
  <si>
    <t>TABLE 29</t>
  </si>
  <si>
    <t>North</t>
  </si>
  <si>
    <t>America</t>
  </si>
  <si>
    <t>Other</t>
  </si>
  <si>
    <t>TABLE 30</t>
  </si>
  <si>
    <t>Provincial Government Agencies</t>
  </si>
  <si>
    <t xml:space="preserve">     1 person households</t>
  </si>
  <si>
    <t xml:space="preserve">     2 person households</t>
  </si>
  <si>
    <t xml:space="preserve">     3 person households</t>
  </si>
  <si>
    <t>Agriculture, forestry, fishing and hunting *</t>
  </si>
  <si>
    <t>Agriculture, forestry, fishing and hunting*</t>
  </si>
  <si>
    <t>ALL INDUSTRIES</t>
  </si>
  <si>
    <t>Total number of census farms</t>
  </si>
  <si>
    <t xml:space="preserve">     4th Quarter</t>
  </si>
  <si>
    <t>*</t>
  </si>
  <si>
    <t>Provincial and Municipal Government Employees;</t>
  </si>
  <si>
    <t>Number of tenant households in private dwellings</t>
  </si>
  <si>
    <t>Trade services</t>
  </si>
  <si>
    <t>Public Admin.</t>
  </si>
  <si>
    <t>TABLE 8</t>
  </si>
  <si>
    <t>('000s)</t>
  </si>
  <si>
    <t>Labour</t>
  </si>
  <si>
    <r>
      <t xml:space="preserve">Data presented in this table are </t>
    </r>
    <r>
      <rPr>
        <i/>
        <sz val="11"/>
        <rFont val="Arial"/>
        <family val="2"/>
      </rPr>
      <t>Census counts</t>
    </r>
    <r>
      <rPr>
        <sz val="11"/>
        <rFont val="Arial"/>
        <family val="2"/>
      </rPr>
      <t xml:space="preserve"> and NOT population estimates.</t>
    </r>
  </si>
  <si>
    <t>TOTAL P.E.I.</t>
  </si>
  <si>
    <t>Insurance, Trust and Loan Comp.</t>
  </si>
  <si>
    <t>Cullage</t>
  </si>
  <si>
    <t>Total disposition</t>
  </si>
  <si>
    <t>(THOUSAND CWTS)</t>
  </si>
  <si>
    <t xml:space="preserve">   Canadian destinations</t>
  </si>
  <si>
    <t>Operating Account</t>
  </si>
  <si>
    <t xml:space="preserve">           Children under 6, 6-14, and 15-17 years   </t>
  </si>
  <si>
    <t>15 and over</t>
  </si>
  <si>
    <t>by Total Income class</t>
  </si>
  <si>
    <t>in Canadian dollars</t>
  </si>
  <si>
    <t>(PER ONE HUNDRED THOUSAND)</t>
  </si>
  <si>
    <t>St. Louis</t>
  </si>
  <si>
    <t>(includes: Accountants; Medical Doctors and</t>
  </si>
  <si>
    <t>(includes: Forestry Operators; Manufacturers;</t>
  </si>
  <si>
    <t>Year and Quarter</t>
  </si>
  <si>
    <t>Number of persons in private households</t>
  </si>
  <si>
    <t>r: revised data   p: preliminary data</t>
  </si>
  <si>
    <t>Continuing</t>
  </si>
  <si>
    <t xml:space="preserve"> under $10,000</t>
  </si>
  <si>
    <t>Service-providing industries:</t>
  </si>
  <si>
    <t>TOTAL PROVINCIAL REVENUE</t>
  </si>
  <si>
    <t xml:space="preserve">HOUSING STARTS, COMPLETIONS AND UNDER CONSTRUCTION </t>
  </si>
  <si>
    <t>Single-detached</t>
  </si>
  <si>
    <t>Semi-detached and duplex</t>
  </si>
  <si>
    <t>Row housing</t>
  </si>
  <si>
    <t>Total Census Families</t>
  </si>
  <si>
    <t>Couple families</t>
  </si>
  <si>
    <t>Surgeons; Dentists; Lawyers and Notaries;</t>
  </si>
  <si>
    <r>
      <t xml:space="preserve">            </t>
    </r>
    <r>
      <rPr>
        <i/>
        <sz val="9"/>
        <rFont val="Arial"/>
        <family val="2"/>
      </rPr>
      <t xml:space="preserve">Semi-detached </t>
    </r>
    <r>
      <rPr>
        <sz val="9"/>
        <rFont val="Arial"/>
        <family val="2"/>
      </rPr>
      <t xml:space="preserve"> includes each one of two dwellings separated by a common wall extending from ground to roof, or by a garage. Linked</t>
    </r>
  </si>
  <si>
    <t>Salaries and wages</t>
  </si>
  <si>
    <t>Employer portion of employee benefits</t>
  </si>
  <si>
    <t>Depreciation</t>
  </si>
  <si>
    <t>Interest paid</t>
  </si>
  <si>
    <t>WEST TEXAS INTERMEDIATE CRUDE OIL SPOT PRICES</t>
  </si>
  <si>
    <t>(US$ / BARREL)</t>
  </si>
  <si>
    <t>Month</t>
  </si>
  <si>
    <t>Annual average</t>
  </si>
  <si>
    <t>Period</t>
  </si>
  <si>
    <t>Legislative Assembly</t>
  </si>
  <si>
    <t>Interest charges on the debt</t>
  </si>
  <si>
    <t>Total Current Expenditures</t>
  </si>
  <si>
    <t xml:space="preserve">Notes: Urban area data are based on an area of residence between 30,000 and 99,999 persons. </t>
  </si>
  <si>
    <t xml:space="preserve">     Other Taxes</t>
  </si>
  <si>
    <t>DAIRY PRODUCTS</t>
  </si>
  <si>
    <t>WOOD PRODUCTS</t>
  </si>
  <si>
    <t>COMMODITIES</t>
  </si>
  <si>
    <t>Total Population</t>
  </si>
  <si>
    <t>Farm Population</t>
  </si>
  <si>
    <t>Percentage</t>
  </si>
  <si>
    <t>Note: Totals may not equal the sum of the components for confidentiality reasons.</t>
  </si>
  <si>
    <t xml:space="preserve">  1. Inventory at January 1</t>
  </si>
  <si>
    <t xml:space="preserve">School </t>
  </si>
  <si>
    <t>TABLE 97</t>
  </si>
  <si>
    <t xml:space="preserve">Average value of dwelling </t>
  </si>
  <si>
    <t>Machinery</t>
  </si>
  <si>
    <t>Destination:</t>
  </si>
  <si>
    <t>Sub-Total</t>
  </si>
  <si>
    <t>CAPITAL EXPENDITURES</t>
  </si>
  <si>
    <t>BY CAUSE OF DEATH AND SEX, PRINCE EDWARD ISLAND</t>
  </si>
  <si>
    <t>($ millions)</t>
  </si>
  <si>
    <t xml:space="preserve">         Imports of services from other countries</t>
  </si>
  <si>
    <t xml:space="preserve">    Imports from other provinces:</t>
  </si>
  <si>
    <t>Other goods-producing industries</t>
  </si>
  <si>
    <t>Agriculture, Forestry, Fishing and Hunting</t>
  </si>
  <si>
    <t>($ THOUSANDS)</t>
  </si>
  <si>
    <t>(UNITS)</t>
  </si>
  <si>
    <t xml:space="preserve">Construction </t>
  </si>
  <si>
    <t>CENSUS POPULATION OF CITIES, TOWNS, VILLAGES AND</t>
  </si>
  <si>
    <t xml:space="preserve">      Korean</t>
  </si>
  <si>
    <t xml:space="preserve">      Vietnamese</t>
  </si>
  <si>
    <t>Annual change (%)</t>
  </si>
  <si>
    <t>EXPENDITURES</t>
  </si>
  <si>
    <t>Fiscal</t>
  </si>
  <si>
    <t>INCOME AND TAXES PAID</t>
  </si>
  <si>
    <t>Province/Territory:</t>
  </si>
  <si>
    <t>6 persons</t>
  </si>
  <si>
    <t>7 or more persons</t>
  </si>
  <si>
    <t xml:space="preserve">   Borden-Carleton plant</t>
  </si>
  <si>
    <t>Particip.</t>
  </si>
  <si>
    <t>TABLE 91</t>
  </si>
  <si>
    <t>Inter-Censal Change (%)</t>
  </si>
  <si>
    <t>SECTOR:</t>
  </si>
  <si>
    <t>TABLE 17</t>
  </si>
  <si>
    <t xml:space="preserve">          tourist homes, lodging houses and residential clubs.</t>
  </si>
  <si>
    <t xml:space="preserve">     Finance, real estate and company mgmt.</t>
  </si>
  <si>
    <t>Under $5,000</t>
  </si>
  <si>
    <t>$5,000-$9,999</t>
  </si>
  <si>
    <t>$10,000-$14,999</t>
  </si>
  <si>
    <t>$15,000-$19,999</t>
  </si>
  <si>
    <t>TABLE 60</t>
  </si>
  <si>
    <t>PRINCE EDWARD ISLAND (MEGAWATT-HOURS)</t>
  </si>
  <si>
    <t>Income ($)</t>
  </si>
  <si>
    <t>Germany</t>
  </si>
  <si>
    <t>Cost</t>
  </si>
  <si>
    <t xml:space="preserve">   Other goods and services, n.e.s.</t>
  </si>
  <si>
    <t>Both</t>
  </si>
  <si>
    <r>
      <t xml:space="preserve">            </t>
    </r>
    <r>
      <rPr>
        <i/>
        <sz val="9"/>
        <rFont val="Arial"/>
        <family val="2"/>
      </rPr>
      <t>Apartments and others</t>
    </r>
    <r>
      <rPr>
        <sz val="9"/>
        <rFont val="Arial"/>
        <family val="2"/>
      </rPr>
      <t xml:space="preserve">  includes dwelling units found in a wide range of structures such as: duplexes, double-duplexes, triplexes, row-</t>
    </r>
  </si>
  <si>
    <t>GENERAL GOVERNMENT</t>
  </si>
  <si>
    <t xml:space="preserve">     Other single-attached houses</t>
  </si>
  <si>
    <t>GENERAL GOVERNMENT EMPLOYMENT</t>
  </si>
  <si>
    <t>BY COUNTY, PRINCE EDWARD ISLAND</t>
  </si>
  <si>
    <t>Kings County</t>
  </si>
  <si>
    <t>Queens County</t>
  </si>
  <si>
    <t>Prince County</t>
  </si>
  <si>
    <t>Total area of farms (acres)</t>
  </si>
  <si>
    <t>Average acres per farm</t>
  </si>
  <si>
    <t xml:space="preserve">             </t>
  </si>
  <si>
    <t xml:space="preserve">     Manufacturing   </t>
  </si>
  <si>
    <t>Animal Aquaculture</t>
  </si>
  <si>
    <t>Total, All Violations</t>
  </si>
  <si>
    <t>Total Criminal Code (including traffic)</t>
  </si>
  <si>
    <t xml:space="preserve">   Other Violations Causing Death</t>
  </si>
  <si>
    <t xml:space="preserve">   Firearms</t>
  </si>
  <si>
    <t xml:space="preserve">   Extortion</t>
  </si>
  <si>
    <t xml:space="preserve">   Criminal Harassment</t>
  </si>
  <si>
    <t xml:space="preserve">   Child Pornography</t>
  </si>
  <si>
    <t>Traffic Violations</t>
  </si>
  <si>
    <t xml:space="preserve">   Impaired Driving</t>
  </si>
  <si>
    <t xml:space="preserve">   Other Traffic Violations</t>
  </si>
  <si>
    <t>Federal Statute Violations</t>
  </si>
  <si>
    <t>Sources: Health PEI and Prince Edward Island Department of Health and Wellness.</t>
  </si>
  <si>
    <t>Source: Health PEI and Prince Edward Island Department of Health and Wellness.</t>
  </si>
  <si>
    <t>Notes:</t>
  </si>
  <si>
    <t>Enrolment data are for public and private schools.</t>
  </si>
  <si>
    <t>(Grade K-12)</t>
  </si>
  <si>
    <t>Interest on Unfunded Employees Future Benefits</t>
  </si>
  <si>
    <t>Health and Wellness</t>
  </si>
  <si>
    <t>Justice and Public Safety</t>
  </si>
  <si>
    <t xml:space="preserve">             Unclassified full-time employees also includes contract employees.</t>
  </si>
  <si>
    <t xml:space="preserve">             Legislative Assembly staff are not covered under The Civil Service Act and are, therefore, not </t>
  </si>
  <si>
    <r>
      <t xml:space="preserve">             included in the </t>
    </r>
    <r>
      <rPr>
        <i/>
        <sz val="11"/>
        <rFont val="Arial"/>
        <family val="2"/>
      </rPr>
      <t>Civil Service Establishment</t>
    </r>
    <r>
      <rPr>
        <sz val="11"/>
        <rFont val="Arial"/>
        <family val="2"/>
      </rPr>
      <t xml:space="preserve"> totals.</t>
    </r>
  </si>
  <si>
    <t>TABLE 108</t>
  </si>
  <si>
    <t xml:space="preserve">   Crop and Animal Production*</t>
  </si>
  <si>
    <t xml:space="preserve">   Forestry and logging*</t>
  </si>
  <si>
    <t>* includes Support Activities</t>
  </si>
  <si>
    <t>Motor Vehicle and Parts Dealers</t>
  </si>
  <si>
    <t xml:space="preserve">     Acute care hospitals</t>
  </si>
  <si>
    <t xml:space="preserve">30,000 - </t>
  </si>
  <si>
    <t xml:space="preserve">100,000 - </t>
  </si>
  <si>
    <t>and Over</t>
  </si>
  <si>
    <t>POPULATION</t>
  </si>
  <si>
    <t xml:space="preserve">           In this table, the low income cut-offs are the same since 1976 because they are expressed in constant dollars.</t>
  </si>
  <si>
    <t>BY COUNTIES</t>
  </si>
  <si>
    <t>Other Income</t>
  </si>
  <si>
    <t>FROZEN</t>
  </si>
  <si>
    <t>FOODS</t>
  </si>
  <si>
    <t>ALL FOOD</t>
  </si>
  <si>
    <t>PRODUCTION</t>
  </si>
  <si>
    <t>CHEMICAL</t>
  </si>
  <si>
    <t>Local Seed for Next Crop</t>
  </si>
  <si>
    <t>Processing / Local Use</t>
  </si>
  <si>
    <t xml:space="preserve">           Total may not equal sum of components due to rounding.</t>
  </si>
  <si>
    <t xml:space="preserve">   Fraud*</t>
  </si>
  <si>
    <t>Fraud includes Identity Theft and Identity Fraud.</t>
  </si>
  <si>
    <t>Health PEI</t>
  </si>
  <si>
    <t>Department of Health and Wellness</t>
  </si>
  <si>
    <t>Innovation PEI</t>
  </si>
  <si>
    <t>Summerside Regional Development Corporation</t>
  </si>
  <si>
    <t>PEI Museum and Heritage Foundation</t>
  </si>
  <si>
    <t>Tourism PEI</t>
  </si>
  <si>
    <t xml:space="preserve">             2006 and 2011 Census of Agriculture, Farm and Farm Operator Data, catalogue no. 95-640-XWE.</t>
  </si>
  <si>
    <t xml:space="preserve">   Household expenditures on consumer goods</t>
  </si>
  <si>
    <t xml:space="preserve">   Household expenditures on consumer services</t>
  </si>
  <si>
    <t>Non-profit institutions serving households'</t>
  </si>
  <si>
    <t xml:space="preserve">   Intellectual property products</t>
  </si>
  <si>
    <t>Household final consumption expenditure: (1)</t>
  </si>
  <si>
    <t>General governments final consumption expenditure: (2)</t>
  </si>
  <si>
    <t>final consumption expenditure: (3)</t>
  </si>
  <si>
    <t>Final consumption expenditure (4) = (1) + (2) + (3)</t>
  </si>
  <si>
    <t>Business gross fixed capital formation: (5)</t>
  </si>
  <si>
    <t>General governments gross fixed capital formation: (6)</t>
  </si>
  <si>
    <t>gross fixed capital formation: (7)</t>
  </si>
  <si>
    <t>FINAL DOMESTIC DEMAND = (4) + (8)</t>
  </si>
  <si>
    <t>Gross fixed capital formation (8) = (5) + (6) + (7)</t>
  </si>
  <si>
    <t>FINAL DOMESTIC DEMAND (9) = (4) + (8)</t>
  </si>
  <si>
    <t>CENSUS FAMILIES:  COUPLE FAMILIES BY SIZE AND STRUCTURE</t>
  </si>
  <si>
    <t>5+</t>
  </si>
  <si>
    <t>SURVEY OF EMPLOYMENT, PAYROLLS AND HOURS</t>
  </si>
  <si>
    <t>Industrial Aggregate</t>
  </si>
  <si>
    <t>Goods Producing Industries</t>
  </si>
  <si>
    <t xml:space="preserve">   Manufacturing</t>
  </si>
  <si>
    <t>Service Producing Industries</t>
  </si>
  <si>
    <t xml:space="preserve">   Trade Sector</t>
  </si>
  <si>
    <t xml:space="preserve">   Transportation and Warehousing</t>
  </si>
  <si>
    <t xml:space="preserve">   Finance and Insurance</t>
  </si>
  <si>
    <t xml:space="preserve">   Real Estate and Leasing</t>
  </si>
  <si>
    <t xml:space="preserve">   Management Services</t>
  </si>
  <si>
    <t xml:space="preserve">   Administrative Support</t>
  </si>
  <si>
    <t xml:space="preserve">   Education</t>
  </si>
  <si>
    <t xml:space="preserve">   Health and Social Services</t>
  </si>
  <si>
    <t xml:space="preserve">   Arts, Entertainment and Recreation</t>
  </si>
  <si>
    <t xml:space="preserve">   Accommodation and Food Services</t>
  </si>
  <si>
    <t xml:space="preserve">   Other Services</t>
  </si>
  <si>
    <t xml:space="preserve">   Public Administration</t>
  </si>
  <si>
    <t>Maternity</t>
  </si>
  <si>
    <t>Parental</t>
  </si>
  <si>
    <t>Work Sharing</t>
  </si>
  <si>
    <t>MONTHLY AVERAGE NUMBER OF BENEFICIARIES BY TYPE</t>
  </si>
  <si>
    <t>Source:</t>
  </si>
  <si>
    <t xml:space="preserve">    Non-Farm</t>
  </si>
  <si>
    <t xml:space="preserve">    Farm</t>
  </si>
  <si>
    <t xml:space="preserve">    Rental Income of Properties</t>
  </si>
  <si>
    <t>Net Property Income</t>
  </si>
  <si>
    <t>Primary Household Income</t>
  </si>
  <si>
    <t xml:space="preserve">    From Non-Profit Institutions Serving Households</t>
  </si>
  <si>
    <t xml:space="preserve">    From Corporations</t>
  </si>
  <si>
    <t xml:space="preserve">    From General Government</t>
  </si>
  <si>
    <t xml:space="preserve">    From Non-Residents</t>
  </si>
  <si>
    <t>Household Disposable Income</t>
  </si>
  <si>
    <t>Household Net Savings</t>
  </si>
  <si>
    <t>Household Saving Rate (%)</t>
  </si>
  <si>
    <t xml:space="preserve">    Less: Property Income Paid</t>
  </si>
  <si>
    <t>Less: Current Transfers Paid</t>
  </si>
  <si>
    <t>Less: Household Final Consumption Expenditure</t>
  </si>
  <si>
    <t>Compensation of Employees (1)</t>
  </si>
  <si>
    <t>Net Mixed Income (2)</t>
  </si>
  <si>
    <t xml:space="preserve">    Property Income Received (3)</t>
  </si>
  <si>
    <t>Current Transfers Received (4)</t>
  </si>
  <si>
    <t>Gross Household Income (1+2+3+4)</t>
  </si>
  <si>
    <t>Per capita Household Income, P.E.I.</t>
  </si>
  <si>
    <t>Per capita Household Income, Canada</t>
  </si>
  <si>
    <t>P.E.I. per capita Household Income as</t>
  </si>
  <si>
    <t>% of Canada per capita Household Income</t>
  </si>
  <si>
    <t>Source: Statistics Canada</t>
  </si>
  <si>
    <t>TABLE 34</t>
  </si>
  <si>
    <t>Investment in inventories</t>
  </si>
  <si>
    <t>Compensation of Employees</t>
  </si>
  <si>
    <t xml:space="preserve">   Wages and Salaries</t>
  </si>
  <si>
    <t xml:space="preserve">   Employers' social contributions</t>
  </si>
  <si>
    <t>Gross Operating Surplus</t>
  </si>
  <si>
    <t xml:space="preserve">   Net operating surplus: corporations</t>
  </si>
  <si>
    <t xml:space="preserve">   Consumption of fixed capital: corporations</t>
  </si>
  <si>
    <t xml:space="preserve">   Consumption of fixed capital: general governments</t>
  </si>
  <si>
    <t xml:space="preserve">       and non-profit institutions serving households</t>
  </si>
  <si>
    <t>Gross Mixed Income</t>
  </si>
  <si>
    <t xml:space="preserve">   Net mixed income</t>
  </si>
  <si>
    <t xml:space="preserve">   Consumption of fixed capital: unincorporated businesses</t>
  </si>
  <si>
    <t>Taxes less subsidies on production</t>
  </si>
  <si>
    <t>Taxes less subsidies on products and imports</t>
  </si>
  <si>
    <t xml:space="preserve">   Annual growth (%)</t>
  </si>
  <si>
    <t>Management of Companies and Enterprises</t>
  </si>
  <si>
    <t>Administrative and Support,</t>
  </si>
  <si>
    <t xml:space="preserve">   Waste Management and Remediation Services</t>
  </si>
  <si>
    <t>Professional and Business services</t>
  </si>
  <si>
    <r>
      <t xml:space="preserve">Note: The </t>
    </r>
    <r>
      <rPr>
        <i/>
        <sz val="11"/>
        <rFont val="Arial"/>
        <family val="2"/>
      </rPr>
      <t>Industrial Product Price Index</t>
    </r>
    <r>
      <rPr>
        <sz val="11"/>
        <rFont val="Arial"/>
        <family val="2"/>
      </rPr>
      <t xml:space="preserve"> measures price changes for major commodities sold by Canadian manufacturers</t>
    </r>
  </si>
  <si>
    <t>Pharmacies &amp; Personal Care Stores</t>
  </si>
  <si>
    <t>Gasoline Stations</t>
  </si>
  <si>
    <t>Building Material and Garden Equipment</t>
  </si>
  <si>
    <t>Sporting Goods, Hobby, Music, and Books</t>
  </si>
  <si>
    <t>Total excl. Motor Vehicles and Parts</t>
  </si>
  <si>
    <t>France</t>
  </si>
  <si>
    <t>Programs</t>
  </si>
  <si>
    <t>Master's</t>
  </si>
  <si>
    <t>2011</t>
  </si>
  <si>
    <t>2012</t>
  </si>
  <si>
    <t>All Malignant Neoplasms</t>
  </si>
  <si>
    <t>PEI 2014 Inc.</t>
  </si>
  <si>
    <t>Notes:  The Civil Service Establishment only reports those employees covered under the Civil Service Act.</t>
  </si>
  <si>
    <t>TABLE 113</t>
  </si>
  <si>
    <t>TOTAL PUBLIC</t>
  </si>
  <si>
    <t>ADMINISTRATION</t>
  </si>
  <si>
    <t>AVERAGE WEEKLY EARNINGS (DOLLARS)</t>
  </si>
  <si>
    <r>
      <t xml:space="preserve">Tax </t>
    </r>
    <r>
      <rPr>
        <b/>
        <vertAlign val="superscript"/>
        <sz val="12"/>
        <rFont val="Arial"/>
        <family val="2"/>
      </rPr>
      <t>(1)</t>
    </r>
  </si>
  <si>
    <t>Totals may not add to sum of components due to rounding.</t>
  </si>
  <si>
    <t xml:space="preserve">For breakdowns with less than ten non-taxable filers, the number of taxfilers in that breakdown is rounded to the nearest ten </t>
  </si>
  <si>
    <r>
      <t xml:space="preserve">for the  </t>
    </r>
    <r>
      <rPr>
        <i/>
        <sz val="11"/>
        <rFont val="Arial"/>
        <family val="2"/>
      </rPr>
      <t>All Returns</t>
    </r>
    <r>
      <rPr>
        <sz val="11"/>
        <rFont val="Arial"/>
        <family val="2"/>
      </rPr>
      <t xml:space="preserve"> table and the corresponding </t>
    </r>
    <r>
      <rPr>
        <i/>
        <sz val="11"/>
        <rFont val="Arial"/>
        <family val="2"/>
      </rPr>
      <t>Taxable Returns</t>
    </r>
    <r>
      <rPr>
        <sz val="11"/>
        <rFont val="Arial"/>
        <family val="2"/>
      </rPr>
      <t xml:space="preserve"> table. The appropriate sub-total and total counts are edited</t>
    </r>
  </si>
  <si>
    <t>when necessary to guard against residual disclosure.</t>
  </si>
  <si>
    <t>TABLE 103</t>
  </si>
  <si>
    <t>TABLE 104</t>
  </si>
  <si>
    <t xml:space="preserve">    First Nations (North American Indian)</t>
  </si>
  <si>
    <t xml:space="preserve">    Inuit</t>
  </si>
  <si>
    <t xml:space="preserve">    Métis</t>
  </si>
  <si>
    <t xml:space="preserve"> Other North American origins</t>
  </si>
  <si>
    <t xml:space="preserve">    Acadian</t>
  </si>
  <si>
    <t xml:space="preserve">    American</t>
  </si>
  <si>
    <t xml:space="preserve">    Canadian</t>
  </si>
  <si>
    <t xml:space="preserve">    Newfoundlander</t>
  </si>
  <si>
    <t xml:space="preserve">  European origins</t>
  </si>
  <si>
    <t xml:space="preserve">    British Isles origins</t>
  </si>
  <si>
    <t xml:space="preserve">      British Isles origins, n.i.e.</t>
  </si>
  <si>
    <t xml:space="preserve">    French origins</t>
  </si>
  <si>
    <t xml:space="preserve">      Austrian</t>
  </si>
  <si>
    <t xml:space="preserve">      Dutch</t>
  </si>
  <si>
    <t xml:space="preserve">      Danish</t>
  </si>
  <si>
    <t xml:space="preserve">      Icelandic</t>
  </si>
  <si>
    <t xml:space="preserve">      Norwegian</t>
  </si>
  <si>
    <t xml:space="preserve">      Swedish</t>
  </si>
  <si>
    <t xml:space="preserve">      Northern European origins, n.i.e.</t>
  </si>
  <si>
    <t xml:space="preserve">    Eastern European origins</t>
  </si>
  <si>
    <t xml:space="preserve">      Czech</t>
  </si>
  <si>
    <t xml:space="preserve">      Estonian</t>
  </si>
  <si>
    <t xml:space="preserve">      Hungarian</t>
  </si>
  <si>
    <t xml:space="preserve">      Latvian</t>
  </si>
  <si>
    <t xml:space="preserve">      Lithuanian</t>
  </si>
  <si>
    <t xml:space="preserve">      Slovak</t>
  </si>
  <si>
    <t xml:space="preserve">      Eastern European origins, n.i.e.</t>
  </si>
  <si>
    <t xml:space="preserve">    Southern European origins</t>
  </si>
  <si>
    <t xml:space="preserve">      Yugoslavian, n.o.s.</t>
  </si>
  <si>
    <t xml:space="preserve">    Other European origins</t>
  </si>
  <si>
    <t xml:space="preserve">      Other European origins, n.i.e.</t>
  </si>
  <si>
    <t xml:space="preserve">  Caribbean origins</t>
  </si>
  <si>
    <t xml:space="preserve">    Barbadian</t>
  </si>
  <si>
    <t xml:space="preserve">    Jamaican</t>
  </si>
  <si>
    <t xml:space="preserve">    Argentinian</t>
  </si>
  <si>
    <t xml:space="preserve">    Brazilian</t>
  </si>
  <si>
    <t xml:space="preserve">    Chilean</t>
  </si>
  <si>
    <t xml:space="preserve">    Mexican</t>
  </si>
  <si>
    <t xml:space="preserve">    Western European origins</t>
  </si>
  <si>
    <t xml:space="preserve">    Northern European origins</t>
  </si>
  <si>
    <t xml:space="preserve">      Nigerian</t>
  </si>
  <si>
    <t xml:space="preserve">      South African</t>
  </si>
  <si>
    <t>African origins</t>
  </si>
  <si>
    <t xml:space="preserve">  Central and West African origins</t>
  </si>
  <si>
    <t xml:space="preserve">  North African origins</t>
  </si>
  <si>
    <t xml:space="preserve">  Southern and East African origins</t>
  </si>
  <si>
    <t xml:space="preserve">  Asian origins</t>
  </si>
  <si>
    <t xml:space="preserve">      Saudi Arabian</t>
  </si>
  <si>
    <t xml:space="preserve">      Bangladeshi</t>
  </si>
  <si>
    <t xml:space="preserve">      Nepali</t>
  </si>
  <si>
    <t xml:space="preserve">      Pakistani</t>
  </si>
  <si>
    <t xml:space="preserve">      Sri Lankan</t>
  </si>
  <si>
    <t xml:space="preserve">      Taiwanese</t>
  </si>
  <si>
    <t xml:space="preserve">  West Central Asian and </t>
  </si>
  <si>
    <t xml:space="preserve">  Middle Eastern origins</t>
  </si>
  <si>
    <t xml:space="preserve">  South Asian origins</t>
  </si>
  <si>
    <t xml:space="preserve">  East and Southeast Asian origins</t>
  </si>
  <si>
    <t xml:space="preserve">  Oceania origins</t>
  </si>
  <si>
    <t xml:space="preserve">    Australian</t>
  </si>
  <si>
    <t>Total private dwellings:</t>
  </si>
  <si>
    <t>Source: Statistics Canada.</t>
  </si>
  <si>
    <t xml:space="preserve">     $  60,000 - $79,999</t>
  </si>
  <si>
    <t xml:space="preserve">     $  80,000 - $99,999</t>
  </si>
  <si>
    <t xml:space="preserve">Average monthly shelter costs for rented dwellings </t>
  </si>
  <si>
    <t>% of tenant households spending 30% or more</t>
  </si>
  <si>
    <t>of household income on shelter costs</t>
  </si>
  <si>
    <t>Average owner's monthly shelter costs</t>
  </si>
  <si>
    <t>of household income on owner's shelter costs</t>
  </si>
  <si>
    <t>% of owner households spending 30% or more</t>
  </si>
  <si>
    <t>Sum of Counties may not equal total due to rounding</t>
  </si>
  <si>
    <t>Source:Statistics Canada.</t>
  </si>
  <si>
    <t>URBAN AND RURAL AREAS, 2011</t>
  </si>
  <si>
    <t>BEFORE-TAX  LOW INCOME CUT-OFFS  (2011 CONSTANT DOLLARS), CANADA</t>
  </si>
  <si>
    <t>AFTER-TAX  LOW INCOME CUT-OFFS  (2011 CONSTANT DOLLARS), CANADA</t>
  </si>
  <si>
    <t>Table 202-0801 - Low income cut-offs before and after tax by community and family size, 2011 constant dollars, annual (dollars)</t>
  </si>
  <si>
    <t>FAMILIES AND UNATTACHED INDIVIDUALS, 2008-2011</t>
  </si>
  <si>
    <t>Table 202-0804 - Persons in low income, by economic family type, annual</t>
  </si>
  <si>
    <t>Note 2: The special aggregate "energy" includes: "electricity", "natural gas", "fuel oil and other fuels", "gasoline", and "fuel, parts and supplies for recreational vehicles".</t>
  </si>
  <si>
    <t>..</t>
  </si>
  <si>
    <t>2007=100</t>
  </si>
  <si>
    <t xml:space="preserve">   Wind Energy Institute of Canada</t>
  </si>
  <si>
    <r>
      <t>2012</t>
    </r>
    <r>
      <rPr>
        <b/>
        <vertAlign val="superscript"/>
        <sz val="12"/>
        <rFont val="Arial"/>
        <family val="2"/>
      </rPr>
      <t>(r)</t>
    </r>
  </si>
  <si>
    <t xml:space="preserve">   Possession/Trafficking of Stolen Goods</t>
  </si>
  <si>
    <t>Sales</t>
  </si>
  <si>
    <t>Finance PEI</t>
  </si>
  <si>
    <t>r: revised data    -- nil</t>
  </si>
  <si>
    <t>Source: Administration, Corporate HRMS and Payroll Division, PEI Public Service Commission.</t>
  </si>
  <si>
    <t>2013</t>
  </si>
  <si>
    <r>
      <t xml:space="preserve">based on </t>
    </r>
    <r>
      <rPr>
        <i/>
        <sz val="11"/>
        <rFont val="Arial"/>
        <family val="2"/>
      </rPr>
      <t>North American Industrial Classification System</t>
    </r>
    <r>
      <rPr>
        <sz val="11"/>
        <rFont val="Arial"/>
        <family val="2"/>
      </rPr>
      <t xml:space="preserve"> (NAICS)</t>
    </r>
  </si>
  <si>
    <t>Mining and Oil and Gas Extraction</t>
  </si>
  <si>
    <t>Wholesale Trade</t>
  </si>
  <si>
    <t>Retail Trade</t>
  </si>
  <si>
    <t>Professional, Scientific and Technical Services</t>
  </si>
  <si>
    <t>Accommodation and Food Services</t>
  </si>
  <si>
    <t>Other Services</t>
  </si>
  <si>
    <t>Number of Employees</t>
  </si>
  <si>
    <t>1-4</t>
  </si>
  <si>
    <t>5-9</t>
  </si>
  <si>
    <t>10-19</t>
  </si>
  <si>
    <t>20-49</t>
  </si>
  <si>
    <t>50-99</t>
  </si>
  <si>
    <t>100-199</t>
  </si>
  <si>
    <t>200-499</t>
  </si>
  <si>
    <t>500+</t>
  </si>
  <si>
    <t>Admin. and Support, Waste Mngmnt and Remediation Srvcs</t>
  </si>
  <si>
    <t>NUMBER OF BUSINESSES, LOCATION COUNTS</t>
  </si>
  <si>
    <t>TABLE 36</t>
  </si>
  <si>
    <t>Total Income</t>
  </si>
  <si>
    <t>Market Income</t>
  </si>
  <si>
    <t>Canada Pension Plan (CPP) and Quebec Pension Plan (QPP) benefits</t>
  </si>
  <si>
    <t>Employment Insurance (EI) benefits</t>
  </si>
  <si>
    <t>Goods and Services Tax (GST) and Harmonized Sales Tax (HST) credits</t>
  </si>
  <si>
    <t>Other government transfers</t>
  </si>
  <si>
    <t xml:space="preserve">   Wages, salaries and commissions</t>
  </si>
  <si>
    <t xml:space="preserve">   Self-employment income</t>
  </si>
  <si>
    <t>Investment income</t>
  </si>
  <si>
    <t>Other income</t>
  </si>
  <si>
    <t>Total Market Income</t>
  </si>
  <si>
    <t>Government Transfers</t>
  </si>
  <si>
    <t>Total Government Transfers</t>
  </si>
  <si>
    <t xml:space="preserve">    Chemical manufacturing</t>
  </si>
  <si>
    <t xml:space="preserve">       Seafood product preparation and packaging</t>
  </si>
  <si>
    <t>Migration*</t>
  </si>
  <si>
    <t>Other migration = NPRs + Returning Canadians - Emigrants - Canadians Temporarily Abroad</t>
  </si>
  <si>
    <t>Other Intl.</t>
  </si>
  <si>
    <r>
      <t xml:space="preserve">           The </t>
    </r>
    <r>
      <rPr>
        <i/>
        <sz val="11"/>
        <rFont val="Arial"/>
        <family val="2"/>
      </rPr>
      <t>total dependency ratio</t>
    </r>
    <r>
      <rPr>
        <sz val="11"/>
        <rFont val="Arial"/>
        <family val="2"/>
      </rPr>
      <t xml:space="preserve"> indicates how many children (0-14) and seniors (65+) there are for every 100</t>
    </r>
  </si>
  <si>
    <t>$25,000-$34,999</t>
  </si>
  <si>
    <t>$35,000-$49,999</t>
  </si>
  <si>
    <t>$50,000-$74,999</t>
  </si>
  <si>
    <t>$75,000-$99,999</t>
  </si>
  <si>
    <t>$100,000-$149,999</t>
  </si>
  <si>
    <t>$150,000-$199,999</t>
  </si>
  <si>
    <t>$200,000-$249,999</t>
  </si>
  <si>
    <t>$250,000 and over</t>
  </si>
  <si>
    <t>Median Total Income ($)</t>
  </si>
  <si>
    <t>Total Persons with Income</t>
  </si>
  <si>
    <t>PERCENTAGE OF PERSONS IN LOW INCOME</t>
  </si>
  <si>
    <t>Under 18</t>
  </si>
  <si>
    <t>18 - 64</t>
  </si>
  <si>
    <t>Persons In Economic Families</t>
  </si>
  <si>
    <t>Unattached Individuals</t>
  </si>
  <si>
    <t>Under 65</t>
  </si>
  <si>
    <t>LOW INCOME CUT-OFFS (BEFORE TAX)</t>
  </si>
  <si>
    <t>All Persons</t>
  </si>
  <si>
    <t>18 to 64</t>
  </si>
  <si>
    <t>65+</t>
  </si>
  <si>
    <t>F: Too unreliable to be published</t>
  </si>
  <si>
    <t>Results of the Canadian Income Survey should not be compared to those produced by the Survey of Labour and Income Dynamics or other previous income surveys.</t>
  </si>
  <si>
    <t>LOW INCOME MEASURE (AFTER TAX)</t>
  </si>
  <si>
    <t>Low income measures (LIMs), are relative measures of low income, set at 50% of adjusted median household income. These measures are categorized according to the number of persons present in the household, reflecting the economies of scale inherent in household size.</t>
  </si>
  <si>
    <t>Employment Income</t>
  </si>
  <si>
    <t>Private Pensions</t>
  </si>
  <si>
    <t>RRSP</t>
  </si>
  <si>
    <t>Old Age Security (OAS) and Net Federal Supplements</t>
  </si>
  <si>
    <t>Canada Child Tax benefit</t>
  </si>
  <si>
    <t>Workers' Compensation benefits</t>
  </si>
  <si>
    <t>Social Assistance</t>
  </si>
  <si>
    <t>Provincial Refundable Tax Credits and Family Benefits</t>
  </si>
  <si>
    <t>$25,000 to</t>
  </si>
  <si>
    <t>$45,000 to</t>
  </si>
  <si>
    <t>Charlottetown CA</t>
  </si>
  <si>
    <t>Summerside CA</t>
  </si>
  <si>
    <t>ALL RETURNS BY INCOME AND AGE</t>
  </si>
  <si>
    <t>Under 20</t>
  </si>
  <si>
    <t>by Age Group</t>
  </si>
  <si>
    <t>20 - 29</t>
  </si>
  <si>
    <t>30 - 39</t>
  </si>
  <si>
    <t>40 - 49</t>
  </si>
  <si>
    <t>50 - 59</t>
  </si>
  <si>
    <t>60 - 69</t>
  </si>
  <si>
    <t>70 - 74</t>
  </si>
  <si>
    <t>75 and over</t>
  </si>
  <si>
    <t>CA: Census Agglomeration</t>
  </si>
  <si>
    <t>10. Total Disposition (6+7+8+9)</t>
  </si>
  <si>
    <t>n/a</t>
  </si>
  <si>
    <t>p: preliminary data, r: revised data</t>
  </si>
  <si>
    <r>
      <t>2013</t>
    </r>
    <r>
      <rPr>
        <b/>
        <vertAlign val="superscript"/>
        <sz val="12"/>
        <rFont val="Arial"/>
        <family val="2"/>
      </rPr>
      <t>(r)</t>
    </r>
  </si>
  <si>
    <t>2014</t>
  </si>
  <si>
    <r>
      <t xml:space="preserve">Note 1: </t>
    </r>
    <r>
      <rPr>
        <i/>
        <sz val="11"/>
        <rFont val="Arial"/>
        <family val="2"/>
      </rPr>
      <t>All Returns</t>
    </r>
    <r>
      <rPr>
        <sz val="11"/>
        <rFont val="Arial"/>
        <family val="2"/>
      </rPr>
      <t xml:space="preserve"> consists of taxable returns (returns with positive taxable income) plus those returns filed with zero </t>
    </r>
  </si>
  <si>
    <t xml:space="preserve">            taxable income. The data presented in this table represent all taxfilers. Data may vary as other information is </t>
  </si>
  <si>
    <t xml:space="preserve">            based on a statistical sample.</t>
  </si>
  <si>
    <t>Nunavut</t>
  </si>
  <si>
    <t>Northwest Territories</t>
  </si>
  <si>
    <t>Newfoundland and Labrador</t>
  </si>
  <si>
    <t>AVERAGE WEEKLY EARNINGS IN THE TRANSPORTATION AND WAREHOUSING SECTOR</t>
  </si>
  <si>
    <t>Per Cent Share of Total Household Expenditures (%)</t>
  </si>
  <si>
    <t>Total Transportation Expenditures</t>
  </si>
  <si>
    <t>Other transport services</t>
  </si>
  <si>
    <t>Railway and water transport</t>
  </si>
  <si>
    <t>Air transport</t>
  </si>
  <si>
    <t>Taxi and limousine</t>
  </si>
  <si>
    <t>Urban transit and interurban bus</t>
  </si>
  <si>
    <t>Other related services</t>
  </si>
  <si>
    <t>Passenger vehicle renting</t>
  </si>
  <si>
    <t>Parking</t>
  </si>
  <si>
    <t>Maintenance and repair of vehicles</t>
  </si>
  <si>
    <t>Fuels and lubricants</t>
  </si>
  <si>
    <t>Spare parts and accessories for vehicles</t>
  </si>
  <si>
    <t>Other vehicles</t>
  </si>
  <si>
    <t>Used motor vehicles</t>
  </si>
  <si>
    <t>New trucks, vans and sport utility vehicles</t>
  </si>
  <si>
    <t>New passenger cars</t>
  </si>
  <si>
    <t>(DOLLARS, MILLIONS)</t>
  </si>
  <si>
    <t>Source: Prince Edward Island Department of Justice and Public Safety</t>
  </si>
  <si>
    <t>Edu., Law and Social, Community and Gov't Srvcs</t>
  </si>
  <si>
    <t>Natural resources, Agriculture and Related</t>
  </si>
  <si>
    <t>Manufacturing and Utilities</t>
  </si>
  <si>
    <r>
      <rPr>
        <sz val="11"/>
        <rFont val="Arial"/>
        <family val="2"/>
      </rPr>
      <t xml:space="preserve">1931 - 2006, </t>
    </r>
    <r>
      <rPr>
        <u/>
        <sz val="11"/>
        <color indexed="12"/>
        <rFont val="Arial"/>
        <family val="2"/>
      </rPr>
      <t>Census of Population and Census Agriculture</t>
    </r>
    <r>
      <rPr>
        <sz val="11"/>
        <rFont val="Arial"/>
        <family val="2"/>
      </rPr>
      <t>,  Agriculture-Population Linkage Data</t>
    </r>
  </si>
  <si>
    <t>Supplementary Labour Income</t>
  </si>
  <si>
    <r>
      <rPr>
        <sz val="11"/>
        <rFont val="Arial"/>
        <family val="2"/>
      </rPr>
      <t xml:space="preserve">Source: Industry Canada, Trade Data Online, </t>
    </r>
    <r>
      <rPr>
        <u/>
        <sz val="11"/>
        <color indexed="12"/>
        <rFont val="Arial"/>
        <family val="2"/>
      </rPr>
      <t>http://www.ic.gc.ca/eic/site/tdo-dcd.nsf/eng/Home</t>
    </r>
  </si>
  <si>
    <t>Information and Cultural</t>
  </si>
  <si>
    <t>Management of Companies</t>
  </si>
  <si>
    <t>Admin &amp; Support, Waste Management</t>
  </si>
  <si>
    <t xml:space="preserve">   Machinery and Equipment</t>
  </si>
  <si>
    <t>x: confidential data   ..: not applicable    F: Too unreliable to be published</t>
  </si>
  <si>
    <t>Revenue</t>
  </si>
  <si>
    <t>Expenses</t>
  </si>
  <si>
    <t>Profit Margin (%)</t>
  </si>
  <si>
    <t>ACCOMMODATION SERVICES</t>
  </si>
  <si>
    <t>Total Fixed Roof Accommodations</t>
  </si>
  <si>
    <t>Room Nights</t>
  </si>
  <si>
    <t>Available</t>
  </si>
  <si>
    <t>Sold</t>
  </si>
  <si>
    <t>Hotels, Motels, Resorts</t>
  </si>
  <si>
    <t>Inns</t>
  </si>
  <si>
    <t>Cabins, Cottages</t>
  </si>
  <si>
    <t>Tourist Homes, B&amp;Bs</t>
  </si>
  <si>
    <t>Campgrounds</t>
  </si>
  <si>
    <t>Site Nights</t>
  </si>
  <si>
    <t>Rate %</t>
  </si>
  <si>
    <t>OCCUPANCY RATES</t>
  </si>
  <si>
    <t>BY TYPE OF ACCOMMODATION</t>
  </si>
  <si>
    <r>
      <t>2014</t>
    </r>
    <r>
      <rPr>
        <b/>
        <vertAlign val="superscript"/>
        <sz val="12"/>
        <rFont val="Arial"/>
        <family val="2"/>
      </rPr>
      <t>(r)</t>
    </r>
  </si>
  <si>
    <t>Source:    P.E.I. Department of Finance, Taxation and Property Records Division.</t>
  </si>
  <si>
    <t>Source:   Highway Safety Division, P.E.I. Department of Transportation, Infrastructure and Energy</t>
  </si>
  <si>
    <t>Source: P.E.I. Department of Transportation, Infrastructure and Energy</t>
  </si>
  <si>
    <t>All employees (employees paid by the hour, salaried employees and other employees), including overtime</t>
  </si>
  <si>
    <t>Source: Prince Edward Island Department of Education, Early Learning and Culture</t>
  </si>
  <si>
    <t>Credit</t>
  </si>
  <si>
    <t>Courses*</t>
  </si>
  <si>
    <t>* Post-secondary credit courses (identical to credit courses in full time programs) that are offered at alternate times and locations and open to the general public</t>
  </si>
  <si>
    <t xml:space="preserve">         Palliative Care Centre</t>
  </si>
  <si>
    <t>Total in-province bed capacity</t>
  </si>
  <si>
    <t>Note 3: This includes long-term care respite beds</t>
  </si>
  <si>
    <t>Note 4: Licensed Private - as of December of each year</t>
  </si>
  <si>
    <t>Bed capacity per '000 population</t>
  </si>
  <si>
    <t>Agriculture and Fisheries</t>
  </si>
  <si>
    <t>Communities, Land and Environment</t>
  </si>
  <si>
    <t>Education, Early Learning and Culture</t>
  </si>
  <si>
    <t>Economic Development and Tourism</t>
  </si>
  <si>
    <t>Finance</t>
  </si>
  <si>
    <t>Workforce and Advanced Learning</t>
  </si>
  <si>
    <t>Family and Human Services</t>
  </si>
  <si>
    <t>F: too unreliable to be published</t>
  </si>
  <si>
    <t>2015</t>
  </si>
  <si>
    <t>Source: Maritime Electric Company, Ltd.</t>
  </si>
  <si>
    <t>Total (lbs)</t>
  </si>
  <si>
    <t>Total ($)</t>
  </si>
  <si>
    <t>Source: Statistics Division, Gulf Region, Canada Department of Fisheries and Oceans and Canadian Coast Guard &amp; Prince Edward Island Department of Agriculture and Fisheries</t>
  </si>
  <si>
    <t xml:space="preserve">                    </t>
  </si>
  <si>
    <r>
      <t>Population</t>
    </r>
    <r>
      <rPr>
        <vertAlign val="subscript"/>
        <sz val="11"/>
        <rFont val="Arial"/>
        <family val="2"/>
      </rPr>
      <t xml:space="preserve"> t</t>
    </r>
    <r>
      <rPr>
        <sz val="11"/>
        <rFont val="Arial"/>
        <family val="2"/>
      </rPr>
      <t xml:space="preserve"> = Population </t>
    </r>
    <r>
      <rPr>
        <vertAlign val="subscript"/>
        <sz val="11"/>
        <rFont val="Arial"/>
        <family val="2"/>
      </rPr>
      <t>(t-1)</t>
    </r>
    <r>
      <rPr>
        <sz val="11"/>
        <rFont val="Arial"/>
        <family val="2"/>
      </rPr>
      <t xml:space="preserve"> + births - deaths + net interprovincial migration + international migration + other international</t>
    </r>
  </si>
  <si>
    <r>
      <t>2015</t>
    </r>
    <r>
      <rPr>
        <b/>
        <vertAlign val="superscript"/>
        <sz val="12"/>
        <rFont val="Arial"/>
        <family val="2"/>
      </rPr>
      <t>(r)</t>
    </r>
  </si>
  <si>
    <t>Businesses are counted according to the number of 'statistical locations' they have. For example, a retail business with 10 stores and a head office is counted 11 times in the Canadian business counts.</t>
  </si>
  <si>
    <t>The data includes all active Canadian locations with employees.</t>
  </si>
  <si>
    <r>
      <t>Fluctuations in these figures from one reference period to another can come from methodological changes (for example, changes to the method for identifying inactive units or in business industrial classification strategies). As a result, these data do not only represent changes in the business population over time.</t>
    </r>
    <r>
      <rPr>
        <b/>
        <sz val="10"/>
        <rFont val="Arial"/>
        <family val="2"/>
      </rPr>
      <t xml:space="preserve"> Statistics Canada advises users not to use these data as a time series.</t>
    </r>
  </si>
  <si>
    <t>The Unclassified category is composed of units which have not been coded to an industry.</t>
  </si>
  <si>
    <t xml:space="preserve">     Clothing and accessories</t>
  </si>
  <si>
    <t>Income taxes</t>
  </si>
  <si>
    <t xml:space="preserve"> Births</t>
  </si>
  <si>
    <t xml:space="preserve"> Deaths</t>
  </si>
  <si>
    <t>EMPLOYMENT INSURANCE BENEFIT PAYMENTS AND</t>
  </si>
  <si>
    <t>BENEFIT WEEKS, BY PROVINCE</t>
  </si>
  <si>
    <t>BENEFIT PAYMENTS ($ 000s)</t>
  </si>
  <si>
    <t>BENEFIT WEEKS (000s)</t>
  </si>
  <si>
    <t>The low income cut-offs before tax (LICO-BT) are income thresholds below which a family will likely devote a larger share of its before-tax income on the necessities of food, shelter and clothing than the average family. The approach is essentially to estimate an income threshold at which families are expected to spend 20 percentage points more than the average family on food, shelter and clothing, based on the 1992 Family Expenditures Survey. LICOs are calculated in this manner for seven family sizes and five community sizes.</t>
  </si>
  <si>
    <t>China</t>
  </si>
  <si>
    <t>Paperboard Container</t>
  </si>
  <si>
    <t>Figures in these tables include domestic exports only. Domestic exports consist of goods grown, produced, extracted or manufactured in PEI, leaving the country, through customs, for a foreign destination. Exports of imported merchandise which has been substantially enhanced in value are also included. Re-exports, goods that have previously entered PEI and leave in the same condition as when first imported, are not included.</t>
  </si>
  <si>
    <t>2016/17</t>
  </si>
  <si>
    <t>2016</t>
  </si>
  <si>
    <t>(women aged 15-49) *</t>
  </si>
  <si>
    <t>Department of Finance</t>
  </si>
  <si>
    <t>Department of Agriculture and Fisheries</t>
  </si>
  <si>
    <t>PEI Agricultural Insurance Corporation</t>
  </si>
  <si>
    <t>PEI Grain Elevators Corporation</t>
  </si>
  <si>
    <t>Interministerial Women's Secretariat</t>
  </si>
  <si>
    <t>PEI Housing Corporation</t>
  </si>
  <si>
    <t>PEI Student Financial Assistance Corporation</t>
  </si>
  <si>
    <t>Department of Economic Development and Tourism</t>
  </si>
  <si>
    <t>Department of Education, Early Learning and Culture</t>
  </si>
  <si>
    <t>Department of Family and Human Services</t>
  </si>
  <si>
    <t>Department of Justice and Public Safety</t>
  </si>
  <si>
    <t>PEI Human Rights Commission</t>
  </si>
  <si>
    <t>Transportation, Infrastructure and Energy</t>
  </si>
  <si>
    <t>Department of Transportation, Infrastructure and Energy</t>
  </si>
  <si>
    <t>Department of Workforce and Advanced Learning</t>
  </si>
  <si>
    <t>Treasury Board Secretariat</t>
  </si>
  <si>
    <t>Women's Secretariat</t>
  </si>
  <si>
    <t>Product:</t>
  </si>
  <si>
    <t>Potatoes, Frozen</t>
  </si>
  <si>
    <t>Lobsters, Frozen</t>
  </si>
  <si>
    <t>Turbo-Propellers - under 1,100 Kw</t>
  </si>
  <si>
    <t>Potatoes - Fresh or Chilled</t>
  </si>
  <si>
    <t>Lobsters - Prepared or Preserved</t>
  </si>
  <si>
    <t>Parts of Turbo-Jets or Propellers</t>
  </si>
  <si>
    <t>Mussels - Live, Fresh or Chilled</t>
  </si>
  <si>
    <t>State:</t>
  </si>
  <si>
    <t>New York</t>
  </si>
  <si>
    <t>New Jersey</t>
  </si>
  <si>
    <t>Texas</t>
  </si>
  <si>
    <t>New Hampshire</t>
  </si>
  <si>
    <t>Maine</t>
  </si>
  <si>
    <t>Pennsylvania</t>
  </si>
  <si>
    <t>Florida</t>
  </si>
  <si>
    <t>Illinois</t>
  </si>
  <si>
    <t>California</t>
  </si>
  <si>
    <t>Michigan</t>
  </si>
  <si>
    <t>Puerto Rico</t>
  </si>
  <si>
    <t>Maryland</t>
  </si>
  <si>
    <t>Georgia</t>
  </si>
  <si>
    <t>All Other States</t>
  </si>
  <si>
    <t>Exports to USA</t>
  </si>
  <si>
    <t>Domestic Exports</t>
  </si>
  <si>
    <t>TABLE 112</t>
  </si>
  <si>
    <t>Singles</t>
  </si>
  <si>
    <t>Multi-unit</t>
  </si>
  <si>
    <t>TABLE 114</t>
  </si>
  <si>
    <t>n.a.: data not available.</t>
  </si>
  <si>
    <t>Calculated by the P.E.I. Department of Finance based on Table 43.</t>
  </si>
  <si>
    <t xml:space="preserve">     4 person households</t>
  </si>
  <si>
    <t xml:space="preserve">     5 or more person households</t>
  </si>
  <si>
    <t>Propane</t>
  </si>
  <si>
    <t>Kerosene</t>
  </si>
  <si>
    <t>Jet/Aviation</t>
  </si>
  <si>
    <t>Source: Island Regulatory and Appeals Commission</t>
  </si>
  <si>
    <t>x: not available</t>
  </si>
  <si>
    <t>2011 / 2016</t>
  </si>
  <si>
    <t xml:space="preserve">               2006 and 2011 Census of Agriculture, Farm and Farm Operator Data, catalogue no. 95-640-XWE.</t>
  </si>
  <si>
    <t xml:space="preserve">      Cornish</t>
  </si>
  <si>
    <t xml:space="preserve">      Manx</t>
  </si>
  <si>
    <t xml:space="preserve">      Alsatian</t>
  </si>
  <si>
    <t xml:space="preserve">      Flemish</t>
  </si>
  <si>
    <t xml:space="preserve">      Czechoslovakian, n.o.s.</t>
  </si>
  <si>
    <t xml:space="preserve">      Kosovar</t>
  </si>
  <si>
    <t xml:space="preserve">      Sicilian</t>
  </si>
  <si>
    <t xml:space="preserve">      Slovenian</t>
  </si>
  <si>
    <t xml:space="preserve">      Basque</t>
  </si>
  <si>
    <t xml:space="preserve">    Bahamian</t>
  </si>
  <si>
    <t xml:space="preserve">    Haitian</t>
  </si>
  <si>
    <t xml:space="preserve">    Trinidadian/Tobagonian</t>
  </si>
  <si>
    <t xml:space="preserve">    Caribbean origins, n.i.e.</t>
  </si>
  <si>
    <t xml:space="preserve">    Belizean</t>
  </si>
  <si>
    <t xml:space="preserve">    Colombian</t>
  </si>
  <si>
    <t xml:space="preserve">    Guatemalan</t>
  </si>
  <si>
    <t xml:space="preserve">    Guyanese</t>
  </si>
  <si>
    <t xml:space="preserve">    Peruvian</t>
  </si>
  <si>
    <t xml:space="preserve">      Congolese</t>
  </si>
  <si>
    <t xml:space="preserve">      Ghanaian</t>
  </si>
  <si>
    <t xml:space="preserve">      Yoruba</t>
  </si>
  <si>
    <t xml:space="preserve">      Central and West African origins, n.i.e.</t>
  </si>
  <si>
    <t xml:space="preserve">      Egyptian</t>
  </si>
  <si>
    <t xml:space="preserve">      Moroccan</t>
  </si>
  <si>
    <t xml:space="preserve">      Kenyan</t>
  </si>
  <si>
    <t xml:space="preserve">      Somali</t>
  </si>
  <si>
    <t xml:space="preserve">      Southern and East African origins, n.i.e.</t>
  </si>
  <si>
    <t xml:space="preserve">      Armenian</t>
  </si>
  <si>
    <t xml:space="preserve">      Israeli</t>
  </si>
  <si>
    <t xml:space="preserve">      Palestinian</t>
  </si>
  <si>
    <t xml:space="preserve">      Tatar</t>
  </si>
  <si>
    <t xml:space="preserve">      West Central Asian and</t>
  </si>
  <si>
    <t xml:space="preserve">         Middle Eastern origins, n.i.e.</t>
  </si>
  <si>
    <t xml:space="preserve">      Bengali</t>
  </si>
  <si>
    <t xml:space="preserve">      Bhutanese</t>
  </si>
  <si>
    <t xml:space="preserve">      Punjabi</t>
  </si>
  <si>
    <t xml:space="preserve">    New Zealander</t>
  </si>
  <si>
    <t xml:space="preserve">      Burmese</t>
  </si>
  <si>
    <t xml:space="preserve">    Ontarian</t>
  </si>
  <si>
    <t xml:space="preserve">    Other North American origins, n.i.e.</t>
  </si>
  <si>
    <t>TABLE 11a</t>
  </si>
  <si>
    <t>TABLE 11b</t>
  </si>
  <si>
    <t>Average Size of Census Family</t>
  </si>
  <si>
    <t>Couple Families</t>
  </si>
  <si>
    <t xml:space="preserve">    Married</t>
  </si>
  <si>
    <t xml:space="preserve">    Common-Law</t>
  </si>
  <si>
    <t>Lone Parent Families</t>
  </si>
  <si>
    <t>Couples with Children</t>
  </si>
  <si>
    <t>Couples without Children</t>
  </si>
  <si>
    <r>
      <t>2016</t>
    </r>
    <r>
      <rPr>
        <b/>
        <vertAlign val="superscript"/>
        <sz val="12"/>
        <rFont val="Arial"/>
        <family val="2"/>
      </rPr>
      <t>(r)</t>
    </r>
  </si>
  <si>
    <t>Massachusetts</t>
  </si>
  <si>
    <t>Sanitary Food or Beverage Containers</t>
  </si>
  <si>
    <t>Medicaments (Bulk) Nes</t>
  </si>
  <si>
    <t>Fruits and Edible Nuts Nes - Frozen</t>
  </si>
  <si>
    <t>Snack Food Manufacturing</t>
  </si>
  <si>
    <t>Source: Prince Edward Island Department of Communities, Land and Environment</t>
  </si>
  <si>
    <t>2017/18</t>
  </si>
  <si>
    <t>(Grade K-6)</t>
  </si>
  <si>
    <t>2016-17</t>
  </si>
  <si>
    <t>2017</t>
  </si>
  <si>
    <t xml:space="preserve">Source: </t>
  </si>
  <si>
    <t>English Language School Board (Public Schools Branch)</t>
  </si>
  <si>
    <t>Rural and Regional Development</t>
  </si>
  <si>
    <t>Other*</t>
  </si>
  <si>
    <t>*Other includes buses, motorcycles, motor homes, off highway vehicles and other miscellaneous vehicles</t>
  </si>
  <si>
    <t xml:space="preserve">Note 1: The number of full-time equivalent positions filled by physicians as of December of each year. It does not include locum or out-of-province physicians. </t>
  </si>
  <si>
    <t>Note 5: This is the number of respite beds in nursing homes managed by home care to support caregivers at home who need a break.</t>
  </si>
  <si>
    <r>
      <t xml:space="preserve">Note 6: Eighty-four Prince Edward Home beds are included under </t>
    </r>
    <r>
      <rPr>
        <i/>
        <sz val="10"/>
        <rFont val="Arial"/>
        <family val="2"/>
      </rPr>
      <t>Public (manors)</t>
    </r>
    <r>
      <rPr>
        <sz val="10"/>
        <rFont val="Arial"/>
        <family val="2"/>
      </rPr>
      <t>.</t>
    </r>
  </si>
  <si>
    <r>
      <t xml:space="preserve">         3: The number of </t>
    </r>
    <r>
      <rPr>
        <i/>
        <sz val="11"/>
        <rFont val="Arial"/>
        <family val="2"/>
      </rPr>
      <t xml:space="preserve">beds refer to Acute Care only, while the </t>
    </r>
    <r>
      <rPr>
        <sz val="11"/>
        <rFont val="Arial"/>
        <family val="2"/>
      </rPr>
      <t>expenditures include in-patient as well as outpatient costs.</t>
    </r>
  </si>
  <si>
    <r>
      <t xml:space="preserve">         2: The number of </t>
    </r>
    <r>
      <rPr>
        <i/>
        <sz val="11"/>
        <rFont val="Arial"/>
        <family val="2"/>
      </rPr>
      <t>In-province Acute Care beds</t>
    </r>
    <r>
      <rPr>
        <sz val="11"/>
        <rFont val="Arial"/>
        <family val="2"/>
      </rPr>
      <t xml:space="preserve"> includes only those located in the six hospitals, while expenditures include</t>
    </r>
  </si>
  <si>
    <t xml:space="preserve">             in-patient as well as outpatient costs.</t>
  </si>
  <si>
    <t xml:space="preserve">Note 1: The Northumberland transmission cable is capable of transmitting 360 MW.     </t>
  </si>
  <si>
    <t>Source: Prince Edward Island Department of Agriculture and Fisheries and Department of Fisheries and Oceans and Canadian Coast Guard</t>
  </si>
  <si>
    <t>Note: All population data are based on the 2016 Census counts adjusted for net undercoverage.</t>
  </si>
  <si>
    <t>Notes: All population data are based on the 2016 Census counts adjusted for net undercoverage.</t>
  </si>
  <si>
    <r>
      <rPr>
        <sz val="11"/>
        <rFont val="Arial"/>
        <family val="2"/>
      </rPr>
      <t xml:space="preserve">Source: Statistics Canada. </t>
    </r>
    <r>
      <rPr>
        <u/>
        <sz val="11"/>
        <color indexed="12"/>
        <rFont val="Arial"/>
        <family val="2"/>
      </rPr>
      <t>Table 17-10-0005-01</t>
    </r>
    <r>
      <rPr>
        <sz val="11"/>
        <rFont val="Arial"/>
        <family val="2"/>
      </rPr>
      <t xml:space="preserve"> - Population estimates on July 1st, by age and sex </t>
    </r>
  </si>
  <si>
    <r>
      <t>Table 17-10-0005-01</t>
    </r>
    <r>
      <rPr>
        <sz val="11"/>
        <rFont val="Arial"/>
        <family val="2"/>
      </rPr>
      <t xml:space="preserve"> - Population estimates on July 1st, by age and sex </t>
    </r>
  </si>
  <si>
    <r>
      <t xml:space="preserve">Table 17-10-0008-01 - </t>
    </r>
    <r>
      <rPr>
        <sz val="11"/>
        <rFont val="Arial"/>
        <family val="2"/>
      </rPr>
      <t>Estimates of the components of demographic growth, annual</t>
    </r>
  </si>
  <si>
    <r>
      <rPr>
        <sz val="11"/>
        <rFont val="Arial"/>
        <family val="2"/>
      </rPr>
      <t xml:space="preserve">Source: Statistics Canada. </t>
    </r>
    <r>
      <rPr>
        <u/>
        <sz val="11"/>
        <color indexed="12"/>
        <rFont val="Arial"/>
        <family val="2"/>
      </rPr>
      <t>Table 17-10-0022-01</t>
    </r>
    <r>
      <rPr>
        <sz val="11"/>
        <rFont val="Arial"/>
        <family val="2"/>
      </rPr>
      <t xml:space="preserve"> Estimates of interprovincial migrants by province or territory of origin and destination, annual</t>
    </r>
  </si>
  <si>
    <t>Note: Population data are based on the 2016 post-censal estimates. All data cover the period July 1 to June 30.</t>
  </si>
  <si>
    <t>2017-18</t>
  </si>
  <si>
    <r>
      <t>Table 17-10-0014-01</t>
    </r>
    <r>
      <rPr>
        <sz val="11"/>
        <rFont val="Arial"/>
        <family val="2"/>
      </rPr>
      <t xml:space="preserve"> Estimates of the components of international migration, by age and sex, annual</t>
    </r>
  </si>
  <si>
    <r>
      <t>Table 17-10-0015-01</t>
    </r>
    <r>
      <rPr>
        <sz val="11"/>
        <rFont val="Arial"/>
        <family val="2"/>
      </rPr>
      <t xml:space="preserve"> Estimates of the components of interprovincial migration, by age and sex, annual</t>
    </r>
  </si>
  <si>
    <r>
      <rPr>
        <sz val="11"/>
        <rFont val="Arial"/>
        <family val="2"/>
      </rPr>
      <t xml:space="preserve">2011 - </t>
    </r>
    <r>
      <rPr>
        <u/>
        <sz val="11"/>
        <color indexed="12"/>
        <rFont val="Arial"/>
        <family val="2"/>
      </rPr>
      <t>Table 32-10-0197-01</t>
    </r>
    <r>
      <rPr>
        <sz val="11"/>
        <rFont val="Arial"/>
        <family val="2"/>
      </rPr>
      <t xml:space="preserve"> Number of persons in the total population and the farm population, for rural areas and population centres, classified by sex and age</t>
    </r>
  </si>
  <si>
    <r>
      <rPr>
        <sz val="11"/>
        <rFont val="Arial"/>
        <family val="2"/>
      </rPr>
      <t xml:space="preserve">2016 - </t>
    </r>
    <r>
      <rPr>
        <u/>
        <sz val="11"/>
        <color indexed="12"/>
        <rFont val="Arial"/>
        <family val="2"/>
      </rPr>
      <t>Table 32-10-0012-01</t>
    </r>
    <r>
      <rPr>
        <sz val="11"/>
        <rFont val="Arial"/>
        <family val="2"/>
      </rPr>
      <t xml:space="preserve"> Number of persons in the total population and the farm population, for rural areas and population centres classified by sex and age</t>
    </r>
  </si>
  <si>
    <t>FARM AND NON-FARM POPULATIONS, 1931-2016</t>
  </si>
  <si>
    <t>Sources: Marriages: P.E.I. Department of Justice and Public Safety, Vital Statistics</t>
  </si>
  <si>
    <r>
      <rPr>
        <sz val="11"/>
        <rFont val="Arial"/>
        <family val="2"/>
      </rPr>
      <t xml:space="preserve">Births and Deaths: Statistics Canada. </t>
    </r>
    <r>
      <rPr>
        <u/>
        <sz val="11"/>
        <color indexed="12"/>
        <rFont val="Arial"/>
        <family val="2"/>
      </rPr>
      <t>Table 17-10-0059-01</t>
    </r>
    <r>
      <rPr>
        <sz val="11"/>
        <rFont val="Arial"/>
        <family val="2"/>
      </rPr>
      <t xml:space="preserve"> Estimates of the components of natural increase, quarterly</t>
    </r>
  </si>
  <si>
    <r>
      <rPr>
        <sz val="11"/>
        <rFont val="Arial"/>
        <family val="2"/>
      </rPr>
      <t xml:space="preserve">Source: Statistics Canada. </t>
    </r>
    <r>
      <rPr>
        <u/>
        <sz val="11"/>
        <color indexed="12"/>
        <rFont val="Arial"/>
        <family val="2"/>
      </rPr>
      <t>Table 17-10-0005-01</t>
    </r>
    <r>
      <rPr>
        <sz val="11"/>
        <rFont val="Arial"/>
        <family val="2"/>
      </rPr>
      <t xml:space="preserve"> Population estimates on July 1st, by age and sex</t>
    </r>
  </si>
  <si>
    <r>
      <t>2017</t>
    </r>
    <r>
      <rPr>
        <b/>
        <vertAlign val="superscript"/>
        <sz val="12"/>
        <rFont val="Arial"/>
        <family val="2"/>
      </rPr>
      <t>(r)</t>
    </r>
  </si>
  <si>
    <r>
      <rPr>
        <sz val="11"/>
        <rFont val="Arial"/>
        <family val="2"/>
      </rPr>
      <t xml:space="preserve">Source: Statistics Canada. </t>
    </r>
    <r>
      <rPr>
        <u/>
        <sz val="11"/>
        <color indexed="12"/>
        <rFont val="Arial"/>
        <family val="2"/>
      </rPr>
      <t>Table 14-10-0023-01</t>
    </r>
    <r>
      <rPr>
        <sz val="11"/>
        <rFont val="Arial"/>
        <family val="2"/>
      </rPr>
      <t xml:space="preserve"> Labour force characteristics by industry, annual (x 1,000)</t>
    </r>
  </si>
  <si>
    <r>
      <rPr>
        <sz val="11"/>
        <rFont val="Arial"/>
        <family val="2"/>
      </rPr>
      <t xml:space="preserve">Source: Statistics Canada. </t>
    </r>
    <r>
      <rPr>
        <u/>
        <sz val="11"/>
        <color indexed="12"/>
        <rFont val="Arial"/>
        <family val="2"/>
      </rPr>
      <t>Table 14-10-0020-01</t>
    </r>
    <r>
      <rPr>
        <sz val="11"/>
        <rFont val="Arial"/>
        <family val="2"/>
      </rPr>
      <t xml:space="preserve"> Unemployment rate, participation rate and employment rate by educational attainment, annual (x 1,000)</t>
    </r>
  </si>
  <si>
    <r>
      <rPr>
        <sz val="11"/>
        <rFont val="Arial"/>
        <family val="2"/>
      </rPr>
      <t xml:space="preserve">Source: Statistics Canada. </t>
    </r>
    <r>
      <rPr>
        <u/>
        <sz val="11"/>
        <color indexed="12"/>
        <rFont val="Arial"/>
        <family val="2"/>
      </rPr>
      <t>Table 11-10-0222-01</t>
    </r>
    <r>
      <rPr>
        <sz val="11"/>
        <rFont val="Arial"/>
        <family val="2"/>
      </rPr>
      <t xml:space="preserve"> Household spending, Canada, regions and provinces</t>
    </r>
  </si>
  <si>
    <r>
      <rPr>
        <sz val="11"/>
        <rFont val="Arial"/>
        <family val="2"/>
      </rPr>
      <t xml:space="preserve">Source: Statistics Canada. </t>
    </r>
    <r>
      <rPr>
        <u/>
        <sz val="11"/>
        <color indexed="12"/>
        <rFont val="Arial"/>
        <family val="2"/>
      </rPr>
      <t>Table 11-10-0008-01</t>
    </r>
    <r>
      <rPr>
        <sz val="11"/>
        <rFont val="Arial"/>
        <family val="2"/>
      </rPr>
      <t xml:space="preserve"> Tax filers and dependants with income by total income, sex and age</t>
    </r>
  </si>
  <si>
    <r>
      <rPr>
        <sz val="11"/>
        <rFont val="Arial"/>
        <family val="2"/>
      </rPr>
      <t xml:space="preserve">Statistics Canada. </t>
    </r>
    <r>
      <rPr>
        <u/>
        <sz val="11"/>
        <color indexed="12"/>
        <rFont val="Arial"/>
        <family val="2"/>
      </rPr>
      <t>Table 36-10-0224-01</t>
    </r>
    <r>
      <rPr>
        <sz val="11"/>
        <rFont val="Arial"/>
        <family val="2"/>
      </rPr>
      <t xml:space="preserve"> Household sector, current accounts, provincial and territorial, annual</t>
    </r>
  </si>
  <si>
    <r>
      <rPr>
        <sz val="11"/>
        <rFont val="Arial"/>
        <family val="2"/>
      </rPr>
      <t xml:space="preserve">Source: Statistics Canada. </t>
    </r>
    <r>
      <rPr>
        <u/>
        <sz val="11"/>
        <color indexed="12"/>
        <rFont val="Arial"/>
        <family val="2"/>
      </rPr>
      <t>Table 11-10-0007-01</t>
    </r>
    <r>
      <rPr>
        <sz val="11"/>
        <rFont val="Arial"/>
        <family val="2"/>
      </rPr>
      <t xml:space="preserve"> Tax filers and dependants with income by source of income (x 1,000)</t>
    </r>
  </si>
  <si>
    <t>Taxable income ($ millions)</t>
  </si>
  <si>
    <t>MILLIONS OF CHAINED (2012) DOLLARS</t>
  </si>
  <si>
    <t>Household final consumption expenditure (1)</t>
  </si>
  <si>
    <t>General governments final consumption expenditure (2)</t>
  </si>
  <si>
    <t>final consumption expenditure (3)</t>
  </si>
  <si>
    <t>Business gross fixed capital formation (5)</t>
  </si>
  <si>
    <t>General governments gross fixed capital formation (6)</t>
  </si>
  <si>
    <t>gross fixed capital formation (7)</t>
  </si>
  <si>
    <t xml:space="preserve">    Exports to other countries</t>
  </si>
  <si>
    <t xml:space="preserve">    Imports from other countries</t>
  </si>
  <si>
    <t xml:space="preserve">    Imports from other provinces</t>
  </si>
  <si>
    <r>
      <rPr>
        <sz val="11"/>
        <rFont val="Arial"/>
        <family val="2"/>
      </rPr>
      <t xml:space="preserve">Source: Statistics Canada. </t>
    </r>
    <r>
      <rPr>
        <u/>
        <sz val="11"/>
        <color indexed="12"/>
        <rFont val="Arial"/>
        <family val="2"/>
      </rPr>
      <t>Table 36-10-0222-01</t>
    </r>
    <r>
      <rPr>
        <sz val="11"/>
        <rFont val="Arial"/>
        <family val="2"/>
      </rPr>
      <t xml:space="preserve"> Gross domestic product, expenditure-based, provincial and territorial, annual (x 1,000,000)</t>
    </r>
  </si>
  <si>
    <t>Of which: Business investment in inventories</t>
  </si>
  <si>
    <t xml:space="preserve">Investment in inventories (10) </t>
  </si>
  <si>
    <t>TOTAL FINAL EXPENDITURES (11) = (9) + (10)</t>
  </si>
  <si>
    <t>Exports of goods and services (12)</t>
  </si>
  <si>
    <t>Imports of goods and services (13)</t>
  </si>
  <si>
    <t>Statistical discrepancy (14)</t>
  </si>
  <si>
    <t>PROV. GDP at market prices = (11) + (12) - (13) + (14)</t>
  </si>
  <si>
    <r>
      <rPr>
        <sz val="11"/>
        <rFont val="Arial"/>
        <family val="2"/>
      </rPr>
      <t xml:space="preserve">Source: Statistics Canada. </t>
    </r>
    <r>
      <rPr>
        <u/>
        <sz val="11"/>
        <color indexed="12"/>
        <rFont val="Arial"/>
        <family val="2"/>
      </rPr>
      <t>Table 36-10-0221-01</t>
    </r>
    <r>
      <rPr>
        <sz val="11"/>
        <rFont val="Arial"/>
        <family val="2"/>
      </rPr>
      <t xml:space="preserve"> Gross domestic product, income-based, provincial and territorial, annual (x 1,000,000)</t>
    </r>
  </si>
  <si>
    <r>
      <rPr>
        <sz val="11"/>
        <rFont val="Arial"/>
        <family val="2"/>
      </rPr>
      <t xml:space="preserve">Statistics Canada. </t>
    </r>
    <r>
      <rPr>
        <u/>
        <sz val="11"/>
        <color indexed="12"/>
        <rFont val="Arial"/>
        <family val="2"/>
      </rPr>
      <t>Table 10-10-0122-01</t>
    </r>
    <r>
      <rPr>
        <sz val="11"/>
        <rFont val="Arial"/>
        <family val="2"/>
      </rPr>
      <t xml:space="preserve"> Financial market statistics, last Wednesday unless otherwise stated, Bank of Canada</t>
    </r>
  </si>
  <si>
    <r>
      <rPr>
        <sz val="11"/>
        <rFont val="Arial"/>
        <family val="2"/>
      </rPr>
      <t xml:space="preserve">Statistics Canada. </t>
    </r>
    <r>
      <rPr>
        <u/>
        <sz val="11"/>
        <color indexed="12"/>
        <rFont val="Arial"/>
        <family val="2"/>
      </rPr>
      <t>Table 33-10-0163-01</t>
    </r>
    <r>
      <rPr>
        <sz val="11"/>
        <rFont val="Arial"/>
        <family val="2"/>
      </rPr>
      <t xml:space="preserve"> Monthly average foreign exchange rates in Canadian dollars, Bank of Canada</t>
    </r>
  </si>
  <si>
    <r>
      <rPr>
        <sz val="11"/>
        <rFont val="Arial"/>
        <family val="2"/>
      </rPr>
      <t xml:space="preserve">Source: Statistics Canada. </t>
    </r>
    <r>
      <rPr>
        <u/>
        <sz val="11"/>
        <color indexed="12"/>
        <rFont val="Arial"/>
        <family val="2"/>
      </rPr>
      <t>Table 18-10-0005-01</t>
    </r>
    <r>
      <rPr>
        <sz val="11"/>
        <rFont val="Arial"/>
        <family val="2"/>
      </rPr>
      <t xml:space="preserve"> Consumer Price Index, annual average, not seasonally adjusted</t>
    </r>
  </si>
  <si>
    <r>
      <rPr>
        <sz val="11"/>
        <rFont val="Arial"/>
        <family val="2"/>
      </rPr>
      <t xml:space="preserve">Source: Statistics Canada. </t>
    </r>
    <r>
      <rPr>
        <u/>
        <sz val="11"/>
        <color indexed="12"/>
        <rFont val="Arial"/>
        <family val="2"/>
      </rPr>
      <t>Table 34-10-0175-01</t>
    </r>
    <r>
      <rPr>
        <sz val="11"/>
        <rFont val="Arial"/>
        <family val="2"/>
      </rPr>
      <t xml:space="preserve"> Investment in Building Construction</t>
    </r>
  </si>
  <si>
    <r>
      <rPr>
        <sz val="11"/>
        <rFont val="Arial"/>
        <family val="2"/>
      </rPr>
      <t xml:space="preserve">Source: Statistics Canada. </t>
    </r>
    <r>
      <rPr>
        <u/>
        <sz val="11"/>
        <color indexed="12"/>
        <rFont val="Arial"/>
        <family val="2"/>
      </rPr>
      <t>Table 34-10-0135-01</t>
    </r>
    <r>
      <rPr>
        <sz val="11"/>
        <rFont val="Arial"/>
        <family val="2"/>
      </rPr>
      <t xml:space="preserve"> Canada Mortgage and Housing Corporation, housing starts, under construction and completions, all areas, quarterly</t>
    </r>
  </si>
  <si>
    <r>
      <rPr>
        <sz val="11"/>
        <rFont val="Arial"/>
        <family val="2"/>
      </rPr>
      <t xml:space="preserve">Source: Statistics Canada. </t>
    </r>
    <r>
      <rPr>
        <u/>
        <sz val="11"/>
        <color indexed="12"/>
        <rFont val="Arial"/>
        <family val="2"/>
      </rPr>
      <t>Table 34-10-0126-01</t>
    </r>
    <r>
      <rPr>
        <sz val="11"/>
        <rFont val="Arial"/>
        <family val="2"/>
      </rPr>
      <t xml:space="preserve"> Canada Mortgage and Housing Corporation, housing starts, under construction and completions, all areas, annual</t>
    </r>
  </si>
  <si>
    <r>
      <rPr>
        <sz val="11"/>
        <rFont val="Arial"/>
        <family val="2"/>
      </rPr>
      <t xml:space="preserve">Source: Statistics Canada. </t>
    </r>
    <r>
      <rPr>
        <u/>
        <sz val="11"/>
        <color indexed="12"/>
        <rFont val="Arial"/>
        <family val="2"/>
      </rPr>
      <t>Table 34-10-0128-01</t>
    </r>
    <r>
      <rPr>
        <sz val="11"/>
        <rFont val="Arial"/>
        <family val="2"/>
      </rPr>
      <t xml:space="preserve"> Canada Mortgage and Housing Corporation, vacancy rates, apartment structures of six units and over, privately initiated in urban centres of 50,000 and over</t>
    </r>
  </si>
  <si>
    <r>
      <rPr>
        <sz val="11"/>
        <rFont val="Arial"/>
        <family val="2"/>
      </rPr>
      <t xml:space="preserve">Statistics Canada. </t>
    </r>
    <r>
      <rPr>
        <u/>
        <sz val="11"/>
        <color indexed="12"/>
        <rFont val="Arial"/>
        <family val="2"/>
      </rPr>
      <t>Table 34-10-0129-01</t>
    </r>
    <r>
      <rPr>
        <sz val="11"/>
        <rFont val="Arial"/>
        <family val="2"/>
      </rPr>
      <t xml:space="preserve"> Canada Mortgage and Housing Corporation, vacancy rates, apartment structures of six units and over, privately initiated in urban centres of 10,000 to 49,999</t>
    </r>
  </si>
  <si>
    <r>
      <rPr>
        <sz val="11"/>
        <rFont val="Arial"/>
        <family val="2"/>
      </rPr>
      <t xml:space="preserve">Source: Statistics Canada. </t>
    </r>
    <r>
      <rPr>
        <u/>
        <sz val="11"/>
        <color indexed="12"/>
        <rFont val="Arial"/>
        <family val="2"/>
      </rPr>
      <t>Table 34-10-0133-01</t>
    </r>
    <r>
      <rPr>
        <sz val="11"/>
        <rFont val="Arial"/>
        <family val="2"/>
      </rPr>
      <t xml:space="preserve"> Canada Mortgage and Housing Corporation, average rents for areas with a population of 10,000 and over</t>
    </r>
  </si>
  <si>
    <r>
      <rPr>
        <sz val="11"/>
        <rFont val="Arial"/>
        <family val="2"/>
      </rPr>
      <t xml:space="preserve">Source: Statistics Canada. </t>
    </r>
    <r>
      <rPr>
        <u/>
        <sz val="11"/>
        <color indexed="12"/>
        <rFont val="Arial"/>
        <family val="2"/>
      </rPr>
      <t>Table 32-10-0358-01</t>
    </r>
    <r>
      <rPr>
        <sz val="11"/>
        <rFont val="Arial"/>
        <family val="2"/>
      </rPr>
      <t xml:space="preserve"> Area, production and farm value of potatoes</t>
    </r>
  </si>
  <si>
    <r>
      <t xml:space="preserve">             2016 Census of Agriculture</t>
    </r>
    <r>
      <rPr>
        <sz val="11"/>
        <rFont val="Arial"/>
        <family val="2"/>
      </rPr>
      <t>, Tables 32-10-0403-01, 32-10-0406-01, 32-10-0407-01, 32-10-0437-01</t>
    </r>
  </si>
  <si>
    <r>
      <t xml:space="preserve">               2016 Census of Agriculture</t>
    </r>
    <r>
      <rPr>
        <sz val="11"/>
        <rFont val="Arial"/>
        <family val="2"/>
      </rPr>
      <t xml:space="preserve">, Tables 32-10-0403-01, 32-10-0436-01
</t>
    </r>
  </si>
  <si>
    <r>
      <rPr>
        <sz val="11"/>
        <rFont val="Arial"/>
        <family val="2"/>
      </rPr>
      <t xml:space="preserve">Source: Statistics Canada. </t>
    </r>
    <r>
      <rPr>
        <sz val="11"/>
        <color indexed="12"/>
        <rFont val="Arial"/>
        <family val="2"/>
      </rPr>
      <t>Table 32-10-0108-01</t>
    </r>
    <r>
      <rPr>
        <sz val="11"/>
        <rFont val="Arial"/>
        <family val="2"/>
      </rPr>
      <t xml:space="preserve"> - Aquaculture economic statistics, value added account (x 1,000)</t>
    </r>
  </si>
  <si>
    <t>OPERATING REVENUE</t>
  </si>
  <si>
    <t>FOOD SERVICES AND DRINKING PLACES</t>
  </si>
  <si>
    <t>SPECIAL FOOD</t>
  </si>
  <si>
    <t>SERVICES</t>
  </si>
  <si>
    <r>
      <rPr>
        <sz val="11"/>
        <rFont val="Arial"/>
        <family val="2"/>
      </rPr>
      <t xml:space="preserve">Source: Statistics Canada. </t>
    </r>
    <r>
      <rPr>
        <sz val="11"/>
        <color indexed="12"/>
        <rFont val="Arial"/>
        <family val="2"/>
      </rPr>
      <t>Table 21-10-0171-01</t>
    </r>
    <r>
      <rPr>
        <sz val="11"/>
        <rFont val="Arial"/>
        <family val="2"/>
      </rPr>
      <t xml:space="preserve"> Food services and drinking places, summary statistics</t>
    </r>
  </si>
  <si>
    <t>Non-Durable Goods</t>
  </si>
  <si>
    <t>Durable Goods</t>
  </si>
  <si>
    <t xml:space="preserve">    Transportation equipment manufacturing</t>
  </si>
  <si>
    <t xml:space="preserve">       Aerospace product and parts manufacturing</t>
  </si>
  <si>
    <r>
      <rPr>
        <sz val="11"/>
        <rFont val="Arial"/>
        <family val="2"/>
      </rPr>
      <t xml:space="preserve">Source: Statistics Canada. </t>
    </r>
    <r>
      <rPr>
        <u/>
        <sz val="11"/>
        <color indexed="12"/>
        <rFont val="Arial"/>
        <family val="2"/>
      </rPr>
      <t>Table 14-10-0204-01</t>
    </r>
    <r>
      <rPr>
        <sz val="11"/>
        <rFont val="Arial"/>
        <family val="2"/>
      </rPr>
      <t xml:space="preserve"> - Average weekly earnings by industry, annual</t>
    </r>
  </si>
  <si>
    <r>
      <rPr>
        <sz val="11"/>
        <rFont val="Arial"/>
        <family val="2"/>
      </rPr>
      <t xml:space="preserve">Source: Statistics Canada. </t>
    </r>
    <r>
      <rPr>
        <u/>
        <sz val="11"/>
        <color indexed="12"/>
        <rFont val="Arial"/>
        <family val="2"/>
      </rPr>
      <t>Table 36-10-0205-01</t>
    </r>
    <r>
      <rPr>
        <sz val="11"/>
        <rFont val="Arial"/>
        <family val="2"/>
      </rPr>
      <t xml:space="preserve"> - Wages, salaries and employers' social contributions (x 1,000)</t>
    </r>
  </si>
  <si>
    <r>
      <rPr>
        <sz val="11"/>
        <rFont val="Arial"/>
        <family val="2"/>
      </rPr>
      <t xml:space="preserve">Source: Statistics Canada. </t>
    </r>
    <r>
      <rPr>
        <u/>
        <sz val="11"/>
        <color indexed="12"/>
        <rFont val="Arial"/>
        <family val="2"/>
      </rPr>
      <t>Table 14-10-0009-01</t>
    </r>
    <r>
      <rPr>
        <sz val="11"/>
        <rFont val="Arial"/>
        <family val="2"/>
      </rPr>
      <t xml:space="preserve"> - Employment insurance beneficiaries by type of income benefits, monthly, unadjusted for seasonality</t>
    </r>
  </si>
  <si>
    <r>
      <rPr>
        <sz val="11"/>
        <rFont val="Arial"/>
        <family val="2"/>
      </rPr>
      <t xml:space="preserve">Source: Statistics Canada. </t>
    </r>
    <r>
      <rPr>
        <u/>
        <sz val="11"/>
        <color indexed="12"/>
        <rFont val="Arial"/>
        <family val="2"/>
      </rPr>
      <t>Table 14-10-0007-01</t>
    </r>
    <r>
      <rPr>
        <sz val="11"/>
        <rFont val="Arial"/>
        <family val="2"/>
      </rPr>
      <t xml:space="preserve"> Employment insurance benefit characteristics by class of worker, monthly, unadjusted for seasonality</t>
    </r>
  </si>
  <si>
    <r>
      <rPr>
        <sz val="11"/>
        <rFont val="Arial"/>
        <family val="2"/>
      </rPr>
      <t xml:space="preserve">Source: Statistics Canada. </t>
    </r>
    <r>
      <rPr>
        <u/>
        <sz val="11"/>
        <color indexed="12"/>
        <rFont val="Arial"/>
        <family val="2"/>
      </rPr>
      <t>Table 11-10-0135-01</t>
    </r>
    <r>
      <rPr>
        <sz val="11"/>
        <rFont val="Arial"/>
        <family val="2"/>
      </rPr>
      <t xml:space="preserve"> Low income statistics by age, sex and economic family type</t>
    </r>
  </si>
  <si>
    <t>(CHAINED 2012 $ MILLIONS)</t>
  </si>
  <si>
    <t xml:space="preserve">       Pharmaceutical and medicine manufacturing</t>
  </si>
  <si>
    <r>
      <rPr>
        <sz val="11"/>
        <rFont val="Arial"/>
        <family val="2"/>
      </rPr>
      <t xml:space="preserve">Source: Statistics Canada. </t>
    </r>
    <r>
      <rPr>
        <u/>
        <sz val="11"/>
        <color indexed="12"/>
        <rFont val="Arial"/>
        <family val="2"/>
      </rPr>
      <t>Table 36-10-0402-01</t>
    </r>
    <r>
      <rPr>
        <sz val="11"/>
        <rFont val="Arial"/>
        <family val="2"/>
      </rPr>
      <t xml:space="preserve"> - Gross domestic product (GDP) at basic prices, </t>
    </r>
  </si>
  <si>
    <t xml:space="preserve">              by industry, provinces and territories</t>
  </si>
  <si>
    <r>
      <rPr>
        <sz val="11"/>
        <rFont val="Arial"/>
        <family val="2"/>
      </rPr>
      <t xml:space="preserve">Source: Statistics Canada. </t>
    </r>
    <r>
      <rPr>
        <u/>
        <sz val="11"/>
        <color indexed="12"/>
        <rFont val="Arial"/>
        <family val="2"/>
      </rPr>
      <t>Table 20-10-0008-01</t>
    </r>
    <r>
      <rPr>
        <sz val="11"/>
        <rFont val="Arial"/>
        <family val="2"/>
      </rPr>
      <t xml:space="preserve"> - Retail trade sales by province and territory</t>
    </r>
  </si>
  <si>
    <r>
      <rPr>
        <sz val="11"/>
        <rFont val="Arial"/>
        <family val="2"/>
      </rPr>
      <t xml:space="preserve">Source: Statistics Canada. </t>
    </r>
    <r>
      <rPr>
        <u/>
        <sz val="11"/>
        <color indexed="12"/>
        <rFont val="Arial"/>
        <family val="2"/>
      </rPr>
      <t>Table 20-10-0001-01</t>
    </r>
    <r>
      <rPr>
        <sz val="11"/>
        <rFont val="Arial"/>
        <family val="2"/>
      </rPr>
      <t xml:space="preserve"> - New motor vehicle sales</t>
    </r>
  </si>
  <si>
    <t>Wisconsin</t>
  </si>
  <si>
    <r>
      <rPr>
        <sz val="11"/>
        <rFont val="Arial"/>
        <family val="2"/>
      </rPr>
      <t xml:space="preserve">Source: Statistics Canada. </t>
    </r>
    <r>
      <rPr>
        <u/>
        <sz val="11"/>
        <color indexed="12"/>
        <rFont val="Arial"/>
        <family val="2"/>
      </rPr>
      <t>Table 34-10-0035-01</t>
    </r>
    <r>
      <rPr>
        <sz val="11"/>
        <rFont val="Arial"/>
        <family val="2"/>
      </rPr>
      <t xml:space="preserve"> Capital and repair expenditures, non-residential tangible assets, by industry and geography</t>
    </r>
  </si>
  <si>
    <r>
      <rPr>
        <sz val="11"/>
        <rFont val="Arial"/>
        <family val="2"/>
      </rPr>
      <t xml:space="preserve">Source: Statistics Canada. </t>
    </r>
    <r>
      <rPr>
        <u/>
        <sz val="11"/>
        <color indexed="12"/>
        <rFont val="Arial"/>
        <family val="2"/>
      </rPr>
      <t>Table 34-10-0038-01</t>
    </r>
    <r>
      <rPr>
        <sz val="11"/>
        <rFont val="Arial"/>
        <family val="2"/>
      </rPr>
      <t xml:space="preserve"> - Capital and repair expenditures, non-residential tangible assets, by type of ownership and geography</t>
    </r>
  </si>
  <si>
    <r>
      <rPr>
        <sz val="11"/>
        <rFont val="Arial"/>
        <family val="2"/>
      </rPr>
      <t xml:space="preserve">Source: Statistics Canada. </t>
    </r>
    <r>
      <rPr>
        <u/>
        <sz val="11"/>
        <color indexed="12"/>
        <rFont val="Arial"/>
        <family val="2"/>
      </rPr>
      <t>Table  34-10-0066-01</t>
    </r>
    <r>
      <rPr>
        <sz val="11"/>
        <rFont val="Arial"/>
        <family val="2"/>
      </rPr>
      <t xml:space="preserve"> - Building permits, by type of structure and type of work</t>
    </r>
  </si>
  <si>
    <r>
      <rPr>
        <sz val="11"/>
        <rFont val="Arial"/>
        <family val="2"/>
      </rPr>
      <t xml:space="preserve">Source: Statistics Canada. </t>
    </r>
    <r>
      <rPr>
        <u/>
        <sz val="11"/>
        <color indexed="12"/>
        <rFont val="Arial"/>
        <family val="2"/>
      </rPr>
      <t>Table 32-10-0099-01</t>
    </r>
    <r>
      <rPr>
        <sz val="11"/>
        <rFont val="Arial"/>
        <family val="2"/>
      </rPr>
      <t xml:space="preserve"> - Farm product price index (FPPI), annual (index, 2007=100)</t>
    </r>
  </si>
  <si>
    <r>
      <t>Table 32-10-0141-01</t>
    </r>
    <r>
      <rPr>
        <sz val="11"/>
        <rFont val="Arial"/>
        <family val="2"/>
      </rPr>
      <t xml:space="preserve"> Sheep statistics, supply and disposition of sheep and lambs</t>
    </r>
  </si>
  <si>
    <r>
      <t>Table 32-10-0139-01</t>
    </r>
    <r>
      <rPr>
        <sz val="11"/>
        <rFont val="Arial"/>
        <family val="2"/>
      </rPr>
      <t xml:space="preserve"> Cattle statistics, supply and disposition of cattle</t>
    </r>
  </si>
  <si>
    <r>
      <rPr>
        <sz val="11"/>
        <rFont val="Arial"/>
        <family val="2"/>
      </rPr>
      <t xml:space="preserve">Source: Statistics Canada. </t>
    </r>
    <r>
      <rPr>
        <u/>
        <sz val="11"/>
        <color indexed="12"/>
        <rFont val="Arial"/>
        <family val="2"/>
      </rPr>
      <t>Table 33-10-0102-01</t>
    </r>
    <r>
      <rPr>
        <sz val="11"/>
        <rFont val="Arial"/>
        <family val="2"/>
      </rPr>
      <t xml:space="preserve"> Accommodation services, summary statistics</t>
    </r>
  </si>
  <si>
    <t>Expenditure</t>
  </si>
  <si>
    <r>
      <rPr>
        <sz val="11"/>
        <rFont val="Arial"/>
        <family val="2"/>
      </rPr>
      <t xml:space="preserve">Source: Statistics Canada. </t>
    </r>
    <r>
      <rPr>
        <u/>
        <sz val="11"/>
        <color indexed="12"/>
        <rFont val="Arial"/>
        <family val="2"/>
      </rPr>
      <t>Table 16-10-0048-01</t>
    </r>
    <r>
      <rPr>
        <sz val="11"/>
        <rFont val="Arial"/>
        <family val="2"/>
      </rPr>
      <t xml:space="preserve"> - Manufacturing sales by industry and province, monthly</t>
    </r>
  </si>
  <si>
    <t>Light Fuel Oil</t>
  </si>
  <si>
    <r>
      <rPr>
        <sz val="11"/>
        <rFont val="Arial"/>
        <family val="2"/>
      </rPr>
      <t xml:space="preserve">Source: Statistics Canada. </t>
    </r>
    <r>
      <rPr>
        <u/>
        <sz val="11"/>
        <color indexed="12"/>
        <rFont val="Arial"/>
        <family val="2"/>
      </rPr>
      <t>Table 18-10-0001-01</t>
    </r>
    <r>
      <rPr>
        <sz val="11"/>
        <rFont val="Arial"/>
        <family val="2"/>
      </rPr>
      <t xml:space="preserve"> Monthly average retail prices for gasoline and fuel oil, by geography</t>
    </r>
  </si>
  <si>
    <r>
      <rPr>
        <sz val="11"/>
        <rFont val="Arial"/>
        <family val="2"/>
      </rPr>
      <t xml:space="preserve">Source: Statistics Canada. </t>
    </r>
    <r>
      <rPr>
        <u/>
        <sz val="11"/>
        <color indexed="12"/>
        <rFont val="Arial"/>
        <family val="2"/>
      </rPr>
      <t>Table 36-10-0225-01</t>
    </r>
    <r>
      <rPr>
        <sz val="11"/>
        <rFont val="Arial"/>
        <family val="2"/>
      </rPr>
      <t xml:space="preserve"> Detailed household final consumption expenditure, provincial and territorial, annual</t>
    </r>
  </si>
  <si>
    <r>
      <rPr>
        <sz val="11"/>
        <rFont val="Arial"/>
        <family val="2"/>
      </rPr>
      <t xml:space="preserve">Source: Statistics Canada. </t>
    </r>
    <r>
      <rPr>
        <u/>
        <sz val="11"/>
        <color indexed="12"/>
        <rFont val="Arial"/>
        <family val="2"/>
      </rPr>
      <t>Table 14-10-0204-01</t>
    </r>
    <r>
      <rPr>
        <sz val="11"/>
        <rFont val="Arial"/>
        <family val="2"/>
      </rPr>
      <t xml:space="preserve"> Average weekly earnings by industry, annual</t>
    </r>
  </si>
  <si>
    <t>2018/19</t>
  </si>
  <si>
    <r>
      <rPr>
        <sz val="11"/>
        <rFont val="Arial"/>
        <family val="2"/>
      </rPr>
      <t xml:space="preserve">Source: Statistics Canada. </t>
    </r>
    <r>
      <rPr>
        <u/>
        <sz val="11"/>
        <color indexed="12"/>
        <rFont val="Arial"/>
        <family val="2"/>
      </rPr>
      <t>Table 35-10-0177-01</t>
    </r>
    <r>
      <rPr>
        <sz val="11"/>
        <rFont val="Arial"/>
        <family val="2"/>
      </rPr>
      <t xml:space="preserve"> Incident-based crime statistics, by detailed violations, Canada, provinces, territories and Census Metropolitan Areas</t>
    </r>
  </si>
  <si>
    <t>* Total fertility rate is an estimate of the average number of live births a female can be expected to have in her lifetime, based on the age-specific fertility rates (ASFR) of a given year. The total fertility rate (TFR) = SUM of single year of age-specific fertility rates.</t>
  </si>
  <si>
    <r>
      <rPr>
        <sz val="11"/>
        <rFont val="Arial"/>
        <family val="2"/>
      </rPr>
      <t xml:space="preserve">Source: Statistics Canada. </t>
    </r>
    <r>
      <rPr>
        <u/>
        <sz val="11"/>
        <color indexed="12"/>
        <rFont val="Arial"/>
        <family val="2"/>
      </rPr>
      <t>Table 13-10-0418-01</t>
    </r>
    <r>
      <rPr>
        <sz val="11"/>
        <rFont val="Arial"/>
        <family val="2"/>
      </rPr>
      <t xml:space="preserve"> Crude birth rate, age-specific fertility rates and total fertility rate (live births)</t>
    </r>
  </si>
  <si>
    <r>
      <t>Table 13-10-0140-01</t>
    </r>
    <r>
      <rPr>
        <sz val="11"/>
        <rFont val="Arial"/>
        <family val="2"/>
      </rPr>
      <t xml:space="preserve"> Life expectancy and other elements of the life table, Prince Edward Island and the territories</t>
    </r>
  </si>
  <si>
    <r>
      <t>Table 13-10-0114-01</t>
    </r>
    <r>
      <rPr>
        <sz val="11"/>
        <rFont val="Arial"/>
        <family val="2"/>
      </rPr>
      <t xml:space="preserve"> Life expectancy and other elements of the life table, Canada, all provinces except Prince Edward Island</t>
    </r>
  </si>
  <si>
    <r>
      <rPr>
        <sz val="11"/>
        <rFont val="Arial"/>
        <family val="2"/>
      </rPr>
      <t xml:space="preserve">Source: Statistics Canada. </t>
    </r>
    <r>
      <rPr>
        <u/>
        <sz val="11"/>
        <color indexed="12"/>
        <rFont val="Arial"/>
        <family val="2"/>
      </rPr>
      <t>Table 13-10-0800-01</t>
    </r>
    <r>
      <rPr>
        <sz val="11"/>
        <rFont val="Arial"/>
        <family val="2"/>
      </rPr>
      <t xml:space="preserve"> Deaths and mortality rate (age standardization using 2011 population), by selected grouped causes</t>
    </r>
  </si>
  <si>
    <t>Advisory Council on the Status of Women</t>
  </si>
  <si>
    <t>Department of Rural and Regional Development</t>
  </si>
  <si>
    <r>
      <t>Table 14-10-0202-01</t>
    </r>
    <r>
      <rPr>
        <sz val="11"/>
        <rFont val="Arial"/>
        <family val="2"/>
      </rPr>
      <t xml:space="preserve"> Employment by industry, annual</t>
    </r>
  </si>
  <si>
    <r>
      <t>Table 14-10-0204-01</t>
    </r>
    <r>
      <rPr>
        <sz val="11"/>
        <rFont val="Arial"/>
        <family val="2"/>
      </rPr>
      <t xml:space="preserve"> Average weekly earnings by industry, annual</t>
    </r>
  </si>
  <si>
    <t>r: revised data   n.a.:   data not available.</t>
  </si>
  <si>
    <t>Agri-Stability</t>
  </si>
  <si>
    <t>Agri-Invest</t>
  </si>
  <si>
    <r>
      <rPr>
        <sz val="11"/>
        <rFont val="Arial"/>
        <family val="2"/>
      </rPr>
      <t xml:space="preserve">Source: Statistics Canada. </t>
    </r>
    <r>
      <rPr>
        <u/>
        <sz val="11"/>
        <color indexed="12"/>
        <rFont val="Arial"/>
        <family val="2"/>
      </rPr>
      <t>Table  32-10-0045-01</t>
    </r>
    <r>
      <rPr>
        <sz val="11"/>
        <rFont val="Arial"/>
        <family val="2"/>
      </rPr>
      <t xml:space="preserve"> - Farm cash receipts, annual</t>
    </r>
  </si>
  <si>
    <r>
      <rPr>
        <sz val="11"/>
        <rFont val="Arial"/>
        <family val="2"/>
      </rPr>
      <t xml:space="preserve">Source: Statistics Canada. </t>
    </r>
    <r>
      <rPr>
        <u/>
        <sz val="11"/>
        <color indexed="12"/>
        <rFont val="Arial"/>
        <family val="2"/>
      </rPr>
      <t>Table 32-10-0052-01</t>
    </r>
    <r>
      <rPr>
        <sz val="11"/>
        <rFont val="Arial"/>
        <family val="2"/>
      </rPr>
      <t xml:space="preserve"> - Net farm income</t>
    </r>
  </si>
  <si>
    <r>
      <t xml:space="preserve">Machinery &amp; Equipment </t>
    </r>
    <r>
      <rPr>
        <b/>
        <vertAlign val="superscript"/>
        <sz val="12"/>
        <rFont val="Arial"/>
        <family val="2"/>
      </rPr>
      <t>(1)</t>
    </r>
  </si>
  <si>
    <r>
      <rPr>
        <sz val="11"/>
        <rFont val="Arial"/>
        <family val="2"/>
      </rPr>
      <t xml:space="preserve">Source: Statistics Canada. </t>
    </r>
    <r>
      <rPr>
        <u/>
        <sz val="11"/>
        <color indexed="12"/>
        <rFont val="Arial"/>
        <family val="2"/>
      </rPr>
      <t>Table 32-10-0050-01</t>
    </r>
    <r>
      <rPr>
        <sz val="11"/>
        <rFont val="Arial"/>
        <family val="2"/>
      </rPr>
      <t xml:space="preserve"> Value of farm capital at July 1</t>
    </r>
  </si>
  <si>
    <r>
      <rPr>
        <sz val="11"/>
        <rFont val="Arial"/>
        <family val="2"/>
      </rPr>
      <t xml:space="preserve">Source: Statistics Canada. </t>
    </r>
    <r>
      <rPr>
        <u/>
        <sz val="11"/>
        <color indexed="12"/>
        <rFont val="Arial"/>
        <family val="2"/>
      </rPr>
      <t>Table 32-10-0051-01</t>
    </r>
    <r>
      <rPr>
        <sz val="11"/>
        <rFont val="Arial"/>
        <family val="2"/>
      </rPr>
      <t xml:space="preserve"> Farm Debt Outstanding, classified by lender</t>
    </r>
  </si>
  <si>
    <r>
      <rPr>
        <sz val="11"/>
        <rFont val="Arial"/>
        <family val="2"/>
      </rPr>
      <t xml:space="preserve">Source: Statistics Canada. </t>
    </r>
    <r>
      <rPr>
        <sz val="11"/>
        <color indexed="12"/>
        <rFont val="Arial"/>
        <family val="2"/>
      </rPr>
      <t>Table 32-10-0107-01</t>
    </r>
    <r>
      <rPr>
        <sz val="11"/>
        <rFont val="Arial"/>
        <family val="2"/>
      </rPr>
      <t xml:space="preserve"> Aquaculture, production and value</t>
    </r>
  </si>
  <si>
    <t>2018</t>
  </si>
  <si>
    <t>2011*</t>
  </si>
  <si>
    <t>2016*</t>
  </si>
  <si>
    <t>* Total Population does not equal the Census of Population total. Residents of collective dwellings were not eligible to receive the 2016 Census of Population long form and thus are not represented in the Agriculture–Population Linkage database.</t>
  </si>
  <si>
    <t>Total capital value ($ '000)</t>
  </si>
  <si>
    <t>Subsidies</t>
  </si>
  <si>
    <r>
      <t xml:space="preserve">     Chronic obstructive pulmonary disease (COPD)</t>
    </r>
    <r>
      <rPr>
        <i/>
        <vertAlign val="superscript"/>
        <sz val="10"/>
        <rFont val="Arial"/>
        <family val="2"/>
      </rPr>
      <t>(1)</t>
    </r>
  </si>
  <si>
    <r>
      <t xml:space="preserve">1 </t>
    </r>
    <r>
      <rPr>
        <sz val="9"/>
        <rFont val="Arial"/>
        <family val="2"/>
      </rPr>
      <t>35 years and over</t>
    </r>
  </si>
  <si>
    <t>Perceived Health, Very Good or Excellent</t>
  </si>
  <si>
    <t>Has Regular Healthcare Provider</t>
  </si>
  <si>
    <t xml:space="preserve">Physical Activity, 150 mins per week (18 and over) </t>
  </si>
  <si>
    <t>Current Smoker</t>
  </si>
  <si>
    <r>
      <t xml:space="preserve">Heavy Drinking </t>
    </r>
    <r>
      <rPr>
        <vertAlign val="superscript"/>
        <sz val="11"/>
        <rFont val="Arial"/>
        <family val="2"/>
      </rPr>
      <t>(2)</t>
    </r>
  </si>
  <si>
    <r>
      <t xml:space="preserve">Fruit and Vegetable Consumption </t>
    </r>
    <r>
      <rPr>
        <vertAlign val="superscript"/>
        <sz val="11"/>
        <rFont val="Arial"/>
        <family val="2"/>
      </rPr>
      <t>(3)</t>
    </r>
  </si>
  <si>
    <r>
      <rPr>
        <vertAlign val="superscript"/>
        <sz val="9"/>
        <rFont val="Arial"/>
        <family val="2"/>
      </rPr>
      <t>2</t>
    </r>
    <r>
      <rPr>
        <sz val="9"/>
        <rFont val="Arial"/>
        <family val="2"/>
      </rPr>
      <t xml:space="preserve"> 5 or more drinks (males) or 4 or more drinks (females) on one occasion, at least once a month in the past year</t>
    </r>
  </si>
  <si>
    <r>
      <t>3</t>
    </r>
    <r>
      <rPr>
        <sz val="9"/>
        <rFont val="Arial"/>
        <family val="2"/>
      </rPr>
      <t xml:space="preserve"> Fruit and vegetable consumption, 5 times or more per day</t>
    </r>
  </si>
  <si>
    <t>Overweight, Self-reported (18 and over)</t>
  </si>
  <si>
    <t>Obese, Self-reported (18 and over)</t>
  </si>
  <si>
    <r>
      <t>Table 13-10-0096-01</t>
    </r>
    <r>
      <rPr>
        <sz val="11"/>
        <rFont val="Arial"/>
        <family val="2"/>
      </rPr>
      <t xml:space="preserve"> - Health characteristics, annual estimates</t>
    </r>
  </si>
  <si>
    <r>
      <t>Table 17-10-0139-01</t>
    </r>
    <r>
      <rPr>
        <u/>
        <sz val="11"/>
        <rFont val="Arial"/>
        <family val="2"/>
      </rPr>
      <t xml:space="preserve"> - Population estimates, July 1, by census division, 2016 boundaries</t>
    </r>
  </si>
  <si>
    <r>
      <t>Table 17-10-0140-01</t>
    </r>
    <r>
      <rPr>
        <u/>
        <sz val="11"/>
        <rFont val="Arial"/>
        <family val="2"/>
      </rPr>
      <t xml:space="preserve"> - Components of population change by census division, 2016 boundaries</t>
    </r>
  </si>
  <si>
    <t>n.a.: data not available, r: revised, p: preliminary</t>
  </si>
  <si>
    <r>
      <t>2018</t>
    </r>
    <r>
      <rPr>
        <b/>
        <vertAlign val="superscript"/>
        <sz val="12"/>
        <rFont val="Arial"/>
        <family val="2"/>
      </rPr>
      <t>(r)</t>
    </r>
  </si>
  <si>
    <r>
      <rPr>
        <sz val="11"/>
        <rFont val="Arial"/>
        <family val="2"/>
      </rPr>
      <t xml:space="preserve">Source: Statistics Canada. </t>
    </r>
    <r>
      <rPr>
        <sz val="11"/>
        <color indexed="12"/>
        <rFont val="Arial"/>
        <family val="2"/>
      </rPr>
      <t>Table 14-10-0327-01</t>
    </r>
    <r>
      <rPr>
        <sz val="11"/>
        <rFont val="Arial"/>
        <family val="2"/>
      </rPr>
      <t xml:space="preserve"> Labour force characteristics by sex and detailed age group, annual</t>
    </r>
  </si>
  <si>
    <t>Components may not sum to total due to rounding.</t>
  </si>
  <si>
    <t xml:space="preserve">     Wholesale and Retail Trade</t>
  </si>
  <si>
    <t>Total Tax</t>
  </si>
  <si>
    <t>Payable</t>
  </si>
  <si>
    <t>AND SUMMERSIDE</t>
  </si>
  <si>
    <t>TOBACCO, ALCOHOL</t>
  </si>
  <si>
    <t>AND CANNABIS</t>
  </si>
  <si>
    <t>Belgium</t>
  </si>
  <si>
    <t>North Carolina</t>
  </si>
  <si>
    <t>Indiana</t>
  </si>
  <si>
    <t>Others*</t>
  </si>
  <si>
    <t>"Others" includes mobile homes, cottages, minor singles</t>
  </si>
  <si>
    <t>BY YEAR AND QUARTER, UNADJUSTED, CURRENT DOLLARS</t>
  </si>
  <si>
    <t>Row and apartment structures of three units and over</t>
  </si>
  <si>
    <r>
      <t>Table  32-10-0200-01</t>
    </r>
    <r>
      <rPr>
        <sz val="11"/>
        <rFont val="Arial"/>
        <family val="2"/>
      </rPr>
      <t xml:space="preserve"> Hogs statistics, supply and disposition of hogs</t>
    </r>
  </si>
  <si>
    <t>Note:   Data apply to vehicles with valid license plates only and registered within the calendar year.</t>
  </si>
  <si>
    <t>2019/20</t>
  </si>
  <si>
    <t>2018-19</t>
  </si>
  <si>
    <t xml:space="preserve">   Other Property Crime (not listed above)</t>
  </si>
  <si>
    <t xml:space="preserve">   Other Violent Violations (not listed above)</t>
  </si>
  <si>
    <t>FY 2018/19</t>
  </si>
  <si>
    <t>Agriculture and Land</t>
  </si>
  <si>
    <t>Cannabis Management Corporation</t>
  </si>
  <si>
    <t>Economic Growth, Tourism and Culture</t>
  </si>
  <si>
    <t>Education and Lifelong Learning</t>
  </si>
  <si>
    <t>Environment, Water and Climate Change</t>
  </si>
  <si>
    <t>Fisheries and Communities</t>
  </si>
  <si>
    <t>Social Development and Housing</t>
  </si>
  <si>
    <t xml:space="preserve">   Local, municipal, regional</t>
  </si>
  <si>
    <t xml:space="preserve">     and aboriginal public administration</t>
  </si>
  <si>
    <t>r: revised data   p: preliminary data   n/a: not available</t>
  </si>
  <si>
    <t>(*) 2019 data provided by P.E.I. Department of Fisheries and Communities</t>
  </si>
  <si>
    <t>Adult Education</t>
  </si>
  <si>
    <t>Total offences</t>
  </si>
  <si>
    <t>Total Inmate Days - Adult Custody</t>
  </si>
  <si>
    <t>Total Resident Days - Youth Custody</t>
  </si>
  <si>
    <t xml:space="preserve">   Total Criminal Code</t>
  </si>
  <si>
    <t xml:space="preserve">      Criminal Code (without traffic)</t>
  </si>
  <si>
    <t xml:space="preserve">         Crimes against the person</t>
  </si>
  <si>
    <t xml:space="preserve">         Crimes against property</t>
  </si>
  <si>
    <t xml:space="preserve">         Administration of justice</t>
  </si>
  <si>
    <t xml:space="preserve">         Other Criminal Code</t>
  </si>
  <si>
    <t xml:space="preserve">      Criminal Code traffic</t>
  </si>
  <si>
    <t>Adult Criminal Courts</t>
  </si>
  <si>
    <t>Other Federal Statutes</t>
  </si>
  <si>
    <t>Youth Courts</t>
  </si>
  <si>
    <r>
      <rPr>
        <sz val="11"/>
        <rFont val="Arial"/>
        <family val="2"/>
      </rPr>
      <t xml:space="preserve">Statistics Canada. </t>
    </r>
    <r>
      <rPr>
        <u/>
        <sz val="11"/>
        <color indexed="12"/>
        <rFont val="Arial"/>
        <family val="2"/>
      </rPr>
      <t>Table 35-10-0027-01</t>
    </r>
    <r>
      <rPr>
        <sz val="11"/>
        <rFont val="Arial"/>
        <family val="2"/>
      </rPr>
      <t xml:space="preserve"> Adult criminal courts, number of cases and charges by type of decision</t>
    </r>
  </si>
  <si>
    <r>
      <rPr>
        <sz val="11"/>
        <rFont val="Arial"/>
        <family val="2"/>
      </rPr>
      <t xml:space="preserve">Statistics Canada. </t>
    </r>
    <r>
      <rPr>
        <u/>
        <sz val="11"/>
        <color indexed="12"/>
        <rFont val="Arial"/>
        <family val="2"/>
      </rPr>
      <t>Table 35-10-0038-01</t>
    </r>
    <r>
      <rPr>
        <sz val="11"/>
        <rFont val="Arial"/>
        <family val="2"/>
      </rPr>
      <t xml:space="preserve"> Youth courts, number of cases and charges by type of decision</t>
    </r>
  </si>
  <si>
    <t>In-province      (458 beds) (2)</t>
  </si>
  <si>
    <t>Provincial GHG Total</t>
  </si>
  <si>
    <t>Oil and Gas</t>
  </si>
  <si>
    <t>Electricity</t>
  </si>
  <si>
    <t>Transportation</t>
  </si>
  <si>
    <t>Heavy Industry</t>
  </si>
  <si>
    <t>Buildings</t>
  </si>
  <si>
    <t>Agriculture</t>
  </si>
  <si>
    <t>Waste</t>
  </si>
  <si>
    <t>Light Manufacturing, Construction, and Forest Resources</t>
  </si>
  <si>
    <t>Totals may not add up due to rounding.</t>
  </si>
  <si>
    <t>Estimates presented here are under continual improvement.  Historical emissions may be change in future publications as new data becomes available and methods and models are refined and improved.</t>
  </si>
  <si>
    <t xml:space="preserve">Emission estimates for Solid Waste include emissions from municipal solid waste landfills, wood waste landfills and municipal solid waste composting. </t>
  </si>
  <si>
    <r>
      <t>GREENHOUSE GAS EMISSIONS (Mt CO</t>
    </r>
    <r>
      <rPr>
        <b/>
        <vertAlign val="superscript"/>
        <sz val="14"/>
        <rFont val="Arial"/>
        <family val="2"/>
      </rPr>
      <t>2</t>
    </r>
    <r>
      <rPr>
        <b/>
        <sz val="14"/>
        <rFont val="Arial"/>
        <family val="2"/>
      </rPr>
      <t xml:space="preserve"> eq)</t>
    </r>
  </si>
  <si>
    <r>
      <rPr>
        <sz val="11"/>
        <rFont val="Arial"/>
        <family val="2"/>
      </rPr>
      <t xml:space="preserve">Source: Environment and Climate Change Canada Data. </t>
    </r>
    <r>
      <rPr>
        <u/>
        <sz val="11"/>
        <color indexed="12"/>
        <rFont val="Arial"/>
        <family val="2"/>
      </rPr>
      <t>Canada's official greenhouse gas inventory.</t>
    </r>
  </si>
  <si>
    <r>
      <t>0  indicates emissions of less than 0.0005 Mt CO</t>
    </r>
    <r>
      <rPr>
        <vertAlign val="subscript"/>
        <sz val="10"/>
        <rFont val="Arial"/>
        <family val="2"/>
      </rPr>
      <t>2</t>
    </r>
    <r>
      <rPr>
        <sz val="10"/>
        <rFont val="Arial"/>
        <family val="2"/>
      </rPr>
      <t xml:space="preserve"> eq; truncated due to rounding</t>
    </r>
  </si>
  <si>
    <t>TABLE 115</t>
  </si>
  <si>
    <t>GREENHOUSE GAS EMISSIONS PER CAPITA</t>
  </si>
  <si>
    <r>
      <rPr>
        <sz val="11"/>
        <rFont val="Arial"/>
        <family val="2"/>
      </rPr>
      <t>Source: Statistics Canada.</t>
    </r>
    <r>
      <rPr>
        <u/>
        <sz val="11"/>
        <color indexed="12"/>
        <rFont val="Arial"/>
        <family val="2"/>
      </rPr>
      <t xml:space="preserve"> Table 14-10-0393-01</t>
    </r>
    <r>
      <rPr>
        <sz val="11"/>
        <rFont val="Arial"/>
        <family val="2"/>
      </rPr>
      <t xml:space="preserve"> Labour force characteristics, annual </t>
    </r>
  </si>
  <si>
    <t xml:space="preserve">     Tobacco, alcoholic beverages and cannabis</t>
  </si>
  <si>
    <r>
      <t>2020</t>
    </r>
    <r>
      <rPr>
        <b/>
        <vertAlign val="superscript"/>
        <sz val="12"/>
        <rFont val="Arial"/>
        <family val="2"/>
      </rPr>
      <t>(p)</t>
    </r>
  </si>
  <si>
    <t>Training*</t>
  </si>
  <si>
    <t>* Those receiving Training Benefits are also included in the count for Regular Benefits.</t>
  </si>
  <si>
    <t>Total may not equal the sum of components due to rounding.</t>
  </si>
  <si>
    <t>MARKET BASKET MEASURE (2018 BASE)</t>
  </si>
  <si>
    <r>
      <rPr>
        <sz val="11"/>
        <color theme="1"/>
        <rFont val="Arial"/>
        <family val="2"/>
      </rPr>
      <t xml:space="preserve">Source: Statistics Canada. </t>
    </r>
    <r>
      <rPr>
        <u/>
        <sz val="11"/>
        <color indexed="12"/>
        <rFont val="Arial"/>
        <family val="2"/>
      </rPr>
      <t>Table 18-10-0267-01</t>
    </r>
    <r>
      <rPr>
        <sz val="11"/>
        <color theme="1"/>
        <rFont val="Arial"/>
        <family val="2"/>
      </rPr>
      <t xml:space="preserve"> Industrial product price index, by industry, monthly</t>
    </r>
  </si>
  <si>
    <t>Jan 2020=100</t>
  </si>
  <si>
    <t>TRUCKS</t>
  </si>
  <si>
    <t>PASSENGER CARS</t>
  </si>
  <si>
    <t>North American vehicles are motor vehicles manufactured or assembled in North America. These vehicles may be built</t>
  </si>
  <si>
    <t>by domestic or foreign-owned companies. Imported vehicles are motor vehicles manufactured or assembled overseas</t>
  </si>
  <si>
    <t>and marketed in Canada by domestic or foreign-owned companies.</t>
  </si>
  <si>
    <t>Trucks include minivans, sport-utility vehicles, light and heavy trucks, vans and buses.</t>
  </si>
  <si>
    <t>Spain</t>
  </si>
  <si>
    <t>Connecticut</t>
  </si>
  <si>
    <t>MV Body and Trailer Manufacturing</t>
  </si>
  <si>
    <t>Other Heterocyclic Compounds Nes</t>
  </si>
  <si>
    <t>Lobsters, Live, Fresh or Chilled</t>
  </si>
  <si>
    <t xml:space="preserve">   Total food industries (including fish products)</t>
  </si>
  <si>
    <t xml:space="preserve">       Fish products industry</t>
  </si>
  <si>
    <t xml:space="preserve">   Printing and Publishing</t>
  </si>
  <si>
    <t xml:space="preserve">   Fabricated metal products industries</t>
  </si>
  <si>
    <t xml:space="preserve">   Machinery Industries</t>
  </si>
  <si>
    <t xml:space="preserve">   Miscellaneous manufacturing</t>
  </si>
  <si>
    <t xml:space="preserve">       Beverage and tobacco products</t>
  </si>
  <si>
    <t>Fuelwood</t>
  </si>
  <si>
    <t>x: suppressed to meet the confidentiality requirements of the Statistics Act</t>
  </si>
  <si>
    <t>2020/21</t>
  </si>
  <si>
    <t>Note: The University of Prince Edward Island (UPEI) school year runs from May of the first year to April the following year including two summer sessions. Full-time and part-time data for UPEI are recorded as of December 1 of each school year. Summer data are recorded as unique ID numbers registered in the summer sessions. Master’s program and Doctoral program data include both full-time and part-time students. Doctoral programs include enrolments in Ph.D. in Veterinary Medicine, Ph.D. in Education, Ph.D. in Science, and Doctor of Psychology.</t>
  </si>
  <si>
    <t>2019-20</t>
  </si>
  <si>
    <t xml:space="preserve">   Sexual Violations Against Children</t>
  </si>
  <si>
    <r>
      <rPr>
        <sz val="11"/>
        <rFont val="Arial"/>
        <family val="2"/>
      </rPr>
      <t xml:space="preserve">Innovation, Science and Economic Development Canada, </t>
    </r>
    <r>
      <rPr>
        <u/>
        <sz val="11"/>
        <color indexed="12"/>
        <rFont val="Arial"/>
        <family val="2"/>
      </rPr>
      <t>Historical Insolvency Statistics - North American Industry Classification System (NAICS) Annual</t>
    </r>
    <r>
      <rPr>
        <sz val="11"/>
        <rFont val="Arial"/>
        <family val="2"/>
      </rPr>
      <t>, Open Government.</t>
    </r>
  </si>
  <si>
    <t xml:space="preserve">Physical Activity, 60 mins per day (ages 12 - 17) </t>
  </si>
  <si>
    <t>Overweight or Obese, Self-reported (ages 12 - 17)</t>
  </si>
  <si>
    <t>FY 2019/20</t>
  </si>
  <si>
    <t>Department of Agriculture and Land</t>
  </si>
  <si>
    <t>Public Schools Branch</t>
  </si>
  <si>
    <t>P.E.I. Student Financial Assistance Corporation</t>
  </si>
  <si>
    <t>P.E.I. Advisory Council on the Status of Women</t>
  </si>
  <si>
    <t>Department of Fisheries and Communities</t>
  </si>
  <si>
    <t>P.E.I. Marine Science Organization</t>
  </si>
  <si>
    <t>Department of Social Development and Housing</t>
  </si>
  <si>
    <t>P.E.I. Housing Corporation</t>
  </si>
  <si>
    <t>Department of Environment, Water and Climate Change</t>
  </si>
  <si>
    <t>Interest charges on Capital Obligations</t>
  </si>
  <si>
    <t>r: revised data, p: preliminary data, F: too unreliable to be published</t>
  </si>
  <si>
    <t>Source: Statistics Division, Gulf Region, Canada Department of Fisheries and Oceans and Canadian Coast Guard; Prince Edward Island Department of Fisheries and Communities</t>
  </si>
  <si>
    <t>Note: A single ethnic origin response occurs when a person provides one ethnic origin only. A multiple ethnic origin response occurs when a person provides two or more ethnic origins.</t>
  </si>
  <si>
    <t xml:space="preserve">     Business, Building, and Other Support Services</t>
  </si>
  <si>
    <t xml:space="preserve">     Professional, Scientific and Technical Services</t>
  </si>
  <si>
    <t xml:space="preserve">     Forestry, fishing, mining, quarrying, oil and gas</t>
  </si>
  <si>
    <t>Note: Statistics Canada has two monthly programs that measure employment levels and trends: the Labour Force Survey (LFS) and the Survey of Payroll, Employment and Hours (SEPH). The LFS is a household survey while SEPH is a payroll or establishment survey. The LFS provides a broader picture of employment, including employment in agriculture and the number of self employed. SEPH provides a highly reliable gauge of monthly change in non-farm payroll employment. Both the LFS and SEPH, along with information on the number of people receiving regular employment insurance, are useful for a complete picture of supply of the labour market.</t>
  </si>
  <si>
    <t>(r)</t>
  </si>
  <si>
    <t>Source: Statistics Canada, Centre for Demography</t>
  </si>
  <si>
    <t>(p)</t>
  </si>
  <si>
    <t>CENSUS POPULATION BY COUNTY, 1911-2021</t>
  </si>
  <si>
    <t>COUNTY</t>
  </si>
  <si>
    <t xml:space="preserve">Source: Statistics Canada, Census Program. </t>
  </si>
  <si>
    <t xml:space="preserve">  NATIVE RESERVES ON PRINCE EDWARD ISLAND, 2016 and 2021</t>
  </si>
  <si>
    <t>Bedeque and Area</t>
  </si>
  <si>
    <t>Abram-Village</t>
  </si>
  <si>
    <t>Alberton Fire District</t>
  </si>
  <si>
    <t>Alexandra</t>
  </si>
  <si>
    <t>Annandale - Little Pond - Howe Bay</t>
  </si>
  <si>
    <t>Belfast</t>
  </si>
  <si>
    <t>Borden Fire District</t>
  </si>
  <si>
    <t>Cardigan Fire District</t>
  </si>
  <si>
    <t>Central Kings Fire District</t>
  </si>
  <si>
    <t>Central Kings Municipality</t>
  </si>
  <si>
    <t>Alberton (Town)</t>
  </si>
  <si>
    <t>Central Prince</t>
  </si>
  <si>
    <t>Crapaud Municipality</t>
  </si>
  <si>
    <t>Crapaud Fire District, Part 1</t>
  </si>
  <si>
    <t>Crapaud Fire District, Part 2</t>
  </si>
  <si>
    <t>Crossroads</t>
  </si>
  <si>
    <t>Darlington</t>
  </si>
  <si>
    <t>East River Fire District, Part 1</t>
  </si>
  <si>
    <t>East River Fire District, Part 2</t>
  </si>
  <si>
    <t>Eastern Kings</t>
  </si>
  <si>
    <t>Greenmount-Montrose</t>
  </si>
  <si>
    <t>Hampshire</t>
  </si>
  <si>
    <t>Hazelbrook</t>
  </si>
  <si>
    <t>Johnstons River Fire District</t>
  </si>
  <si>
    <t>Kensington (Town)</t>
  </si>
  <si>
    <t>Kensington Fire District, Part 1</t>
  </si>
  <si>
    <t>Kensington Fire District, Part 2</t>
  </si>
  <si>
    <t>Kingston</t>
  </si>
  <si>
    <t>Kinkora Municipality</t>
  </si>
  <si>
    <t>Kinkora Fire District</t>
  </si>
  <si>
    <t>Lennox Island</t>
  </si>
  <si>
    <t>Lot 11 and Area</t>
  </si>
  <si>
    <t>Malpeque Bay</t>
  </si>
  <si>
    <t>Miminegash Municipality</t>
  </si>
  <si>
    <t>Miminegash Fire District</t>
  </si>
  <si>
    <t>Miscouche Municipality</t>
  </si>
  <si>
    <t>Miscouche Fire District</t>
  </si>
  <si>
    <t>Morell Fire District</t>
  </si>
  <si>
    <t>Morell Indian Reserve</t>
  </si>
  <si>
    <t>Murray Harbour Municipality</t>
  </si>
  <si>
    <t>Murray Harbour Fire District</t>
  </si>
  <si>
    <t>Murray River Municipality</t>
  </si>
  <si>
    <t>Murray River Fire District, Part 1</t>
  </si>
  <si>
    <t>Murray River Fire District, Part 2 2</t>
  </si>
  <si>
    <t>New Glasgow</t>
  </si>
  <si>
    <t>New London</t>
  </si>
  <si>
    <t>North River</t>
  </si>
  <si>
    <t>North Rustico Fire District</t>
  </si>
  <si>
    <t>North Rustico (Town)</t>
  </si>
  <si>
    <t>North Shore Municipality</t>
  </si>
  <si>
    <t>North Shore Fire District</t>
  </si>
  <si>
    <t>North Wiltshire</t>
  </si>
  <si>
    <t>Northport</t>
  </si>
  <si>
    <t>O'Leary (Town)</t>
  </si>
  <si>
    <t>O'Leary Fire District</t>
  </si>
  <si>
    <t>Rocky Point</t>
  </si>
  <si>
    <r>
      <rPr>
        <sz val="11"/>
        <rFont val="Arial"/>
        <family val="2"/>
      </rPr>
      <t xml:space="preserve">Source: Statistics Canada, </t>
    </r>
    <r>
      <rPr>
        <u/>
        <sz val="11"/>
        <color indexed="12"/>
        <rFont val="Arial"/>
        <family val="2"/>
      </rPr>
      <t>Census of Population</t>
    </r>
    <r>
      <rPr>
        <sz val="11"/>
        <rFont val="Arial"/>
        <family val="2"/>
      </rPr>
      <t>, 2016 and 2021.</t>
    </r>
  </si>
  <si>
    <t>St. Peters Bay</t>
  </si>
  <si>
    <t>Scotchfort</t>
  </si>
  <si>
    <t>Souris (Town)</t>
  </si>
  <si>
    <t>Souris Fire District</t>
  </si>
  <si>
    <t>Souris West</t>
  </si>
  <si>
    <t>St. Felix</t>
  </si>
  <si>
    <t>St. Nicholas</t>
  </si>
  <si>
    <t>St. Peters Fire District</t>
  </si>
  <si>
    <t>Three Rivers</t>
  </si>
  <si>
    <r>
      <t>Cavendish Resort Municipality</t>
    </r>
    <r>
      <rPr>
        <vertAlign val="superscript"/>
        <sz val="11"/>
        <rFont val="Arial"/>
        <family val="2"/>
      </rPr>
      <t>1</t>
    </r>
  </si>
  <si>
    <t>Tignish (Town)</t>
  </si>
  <si>
    <t>Tignish Fire District</t>
  </si>
  <si>
    <t>1 Cavendish Resort Municipality includes Stanley Bridge, Hope River, Bayview, Cavendish and North Rustico</t>
  </si>
  <si>
    <t>Tignish Shore</t>
  </si>
  <si>
    <t>Tyne Valley Municipality</t>
  </si>
  <si>
    <t>Tyne Valley Fire District</t>
  </si>
  <si>
    <t>Vernon River</t>
  </si>
  <si>
    <t>Victoria Municipality</t>
  </si>
  <si>
    <t>Victoria Fire District</t>
  </si>
  <si>
    <t>Wellington Fire District</t>
  </si>
  <si>
    <t>Wellington Municipality</t>
  </si>
  <si>
    <t>West Point</t>
  </si>
  <si>
    <t>West River</t>
  </si>
  <si>
    <t>Winsloe North</t>
  </si>
  <si>
    <t>York</t>
  </si>
  <si>
    <t>TABLE 9</t>
  </si>
  <si>
    <t>Prior to the 2021 Census, extensive changes were made to the boundaries of Prince Edward Island’s census subdivisions. This was done in order to update the Census geographies to match current boundaries for PEI’s rural municipalities, towns and communities.</t>
  </si>
  <si>
    <t>Agriculture - Population Linkage data from the 2021 Census was unavailable at time of printing.</t>
  </si>
  <si>
    <r>
      <t xml:space="preserve">2020 </t>
    </r>
    <r>
      <rPr>
        <b/>
        <vertAlign val="superscript"/>
        <sz val="12"/>
        <rFont val="Arial"/>
        <family val="2"/>
      </rPr>
      <t>(r)</t>
    </r>
  </si>
  <si>
    <r>
      <t xml:space="preserve">  2020 </t>
    </r>
    <r>
      <rPr>
        <vertAlign val="superscript"/>
        <sz val="11"/>
        <rFont val="Arial"/>
        <family val="2"/>
      </rPr>
      <t>(r)</t>
    </r>
  </si>
  <si>
    <t>Source: Statistics Canada. Table 14-10-0202 Employment by Industry, annual</t>
  </si>
  <si>
    <t/>
  </si>
  <si>
    <t>Starting with the 2017 reference year, the Survey of Household Spending is conducted every two years.</t>
  </si>
  <si>
    <t>The Market Basket Measure (MBM) is based on the cost of a specific basket of goods and services representing a modest, basic standard of living. It includes the costs of food, clothing, shelter, transportation and other items for a reference family. These costs are compared to the disposable income of families to determine whether or not they fall below the poverty line.</t>
  </si>
  <si>
    <t>An economic family refers to a group of two or more persons who live in the same dwelling and are related to each other by blood, marriage, common-law, adoption or a foster relationship.</t>
  </si>
  <si>
    <t>ALL RETURNS BY INCOME, 2019 TAXATION YEAR</t>
  </si>
  <si>
    <r>
      <rPr>
        <u/>
        <sz val="11"/>
        <rFont val="Arial"/>
        <family val="2"/>
      </rPr>
      <t xml:space="preserve">Source: Canada Revenue Agency,  </t>
    </r>
    <r>
      <rPr>
        <u/>
        <sz val="11"/>
        <color indexed="12"/>
        <rFont val="Arial"/>
        <family val="2"/>
      </rPr>
      <t>Individual Tax Statistics by Area (ITSA)</t>
    </r>
    <r>
      <rPr>
        <sz val="11"/>
        <rFont val="Arial"/>
        <family val="2"/>
      </rPr>
      <t>, Table 1, 2021 Edition (2019 Tax Year)</t>
    </r>
  </si>
  <si>
    <r>
      <rPr>
        <sz val="11"/>
        <rFont val="Arial"/>
        <family val="2"/>
      </rPr>
      <t xml:space="preserve">Source: Canada Revenue Agency, </t>
    </r>
    <r>
      <rPr>
        <u/>
        <sz val="11"/>
        <color indexed="12"/>
        <rFont val="Arial"/>
        <family val="2"/>
      </rPr>
      <t>Selected T1 Statistics</t>
    </r>
    <r>
      <rPr>
        <sz val="11"/>
        <rFont val="Arial"/>
        <family val="2"/>
      </rPr>
      <t>,  Tables 2 and 4.</t>
    </r>
  </si>
  <si>
    <r>
      <rPr>
        <sz val="11"/>
        <rFont val="Arial"/>
        <family val="2"/>
      </rPr>
      <t xml:space="preserve">Source: Canada Revenue Agency, </t>
    </r>
    <r>
      <rPr>
        <u/>
        <sz val="11"/>
        <color indexed="12"/>
        <rFont val="Arial"/>
        <family val="2"/>
      </rPr>
      <t>Selected T1 Statistics</t>
    </r>
    <r>
      <rPr>
        <sz val="11"/>
        <rFont val="Arial"/>
        <family val="2"/>
      </rPr>
      <t>,  Table 3</t>
    </r>
  </si>
  <si>
    <t>Salesmen (self-employed)</t>
  </si>
  <si>
    <t>Social Benefits</t>
  </si>
  <si>
    <r>
      <t xml:space="preserve">(1) </t>
    </r>
    <r>
      <rPr>
        <i/>
        <sz val="11"/>
        <rFont val="Arial"/>
        <family val="2"/>
      </rPr>
      <t>Total Tax</t>
    </r>
    <r>
      <rPr>
        <sz val="11"/>
        <rFont val="Arial"/>
        <family val="2"/>
      </rPr>
      <t xml:space="preserve"> includes federal and provincial income tax.</t>
    </r>
  </si>
  <si>
    <t>of Canada Per Capita</t>
  </si>
  <si>
    <t>Electronics and Appliances</t>
  </si>
  <si>
    <t xml:space="preserve">   Chemical Manufacturing</t>
  </si>
  <si>
    <t>(i)</t>
  </si>
  <si>
    <t>TABLE 38</t>
  </si>
  <si>
    <r>
      <rPr>
        <sz val="11"/>
        <rFont val="Arial"/>
        <family val="2"/>
      </rPr>
      <t xml:space="preserve">Source: Statistics Canada. </t>
    </r>
    <r>
      <rPr>
        <u/>
        <sz val="11"/>
        <color indexed="12"/>
        <rFont val="Arial"/>
        <family val="2"/>
      </rPr>
      <t>Table 36-10-0222-01</t>
    </r>
    <r>
      <rPr>
        <sz val="11"/>
        <rFont val="Arial"/>
        <family val="2"/>
      </rPr>
      <t xml:space="preserve"> Gross domestic product, expenditure-based, provincial and territorial, annual</t>
    </r>
  </si>
  <si>
    <t xml:space="preserve"> (x 1,000,000)</t>
  </si>
  <si>
    <t>TABLE 42</t>
  </si>
  <si>
    <t>1st Quarter 2022</t>
  </si>
  <si>
    <t>2nd Quarter 2022</t>
  </si>
  <si>
    <t>3rd Quarter 2022</t>
  </si>
  <si>
    <t>4th Quarter 2022</t>
  </si>
  <si>
    <t>TABLE 65</t>
  </si>
  <si>
    <t>11. Inventory at December 31</t>
  </si>
  <si>
    <t>PRODUCTION AND DISPOSITION OF EGGS</t>
  </si>
  <si>
    <t>Average Number of Layers (x 1,000)</t>
  </si>
  <si>
    <t>Eggs per 100 Layers</t>
  </si>
  <si>
    <t>Total Disposition of Eggs (x 1,000)</t>
  </si>
  <si>
    <t xml:space="preserve">   In shell sold for consumption</t>
  </si>
  <si>
    <t xml:space="preserve">   Home consumption</t>
  </si>
  <si>
    <t xml:space="preserve">   in shell, leakers and rejects</t>
  </si>
  <si>
    <t>Value of production (dollars, x 1,000)</t>
  </si>
  <si>
    <t>% change</t>
  </si>
  <si>
    <t xml:space="preserve">   In shell, sold for consumption</t>
  </si>
  <si>
    <r>
      <t xml:space="preserve">Table 32-10-0119-01 </t>
    </r>
    <r>
      <rPr>
        <sz val="11"/>
        <rFont val="Arial"/>
        <family val="2"/>
      </rPr>
      <t>Production and disposition of eggs</t>
    </r>
  </si>
  <si>
    <t>TABLE 71</t>
  </si>
  <si>
    <t>TABLE 81</t>
  </si>
  <si>
    <t>(p)*</t>
  </si>
  <si>
    <t>TABLE 84</t>
  </si>
  <si>
    <t xml:space="preserve">   Sexual Assault</t>
  </si>
  <si>
    <t>TABLE 106</t>
  </si>
  <si>
    <t>TABLE 107</t>
  </si>
  <si>
    <t>TABLE 117</t>
  </si>
  <si>
    <t>LOCAL</t>
  </si>
  <si>
    <t>TOURISM EXPENDITURES BY PRODUCT AND CUSTOMER GROUP</t>
  </si>
  <si>
    <t>TOURISM PRODUCTS</t>
  </si>
  <si>
    <t>OTHER PRODUCTS</t>
  </si>
  <si>
    <t>Total Expenditures</t>
  </si>
  <si>
    <t>PEI Residents</t>
  </si>
  <si>
    <t>Other Canadians</t>
  </si>
  <si>
    <t>International Tourists</t>
  </si>
  <si>
    <r>
      <rPr>
        <sz val="11"/>
        <rFont val="Arial"/>
        <family val="2"/>
      </rPr>
      <t xml:space="preserve">Source: Statistics Canada. </t>
    </r>
    <r>
      <rPr>
        <u/>
        <sz val="11"/>
        <color indexed="12"/>
        <rFont val="Arial"/>
        <family val="2"/>
      </rPr>
      <t>Table 24-10-0004-01</t>
    </r>
    <r>
      <rPr>
        <sz val="11"/>
        <rFont val="Arial"/>
        <family val="2"/>
      </rPr>
      <t xml:space="preserve"> Provincial and territorial tourism supply and expenditure</t>
    </r>
  </si>
  <si>
    <t>TABLE 87</t>
  </si>
  <si>
    <t>TOURISM EXPENDITURES BY DETAILED PRODUCT</t>
  </si>
  <si>
    <t>Tourism products are those for which a significant part of their total demand comes from tourists. Other products include spending by tourists on products that are not considered to be tourism products.</t>
  </si>
  <si>
    <t>TOTAL TOURISM EXPENDITURES</t>
  </si>
  <si>
    <t>Total tourism products</t>
  </si>
  <si>
    <t>Total other products</t>
  </si>
  <si>
    <t xml:space="preserve">   Total transportation</t>
  </si>
  <si>
    <t xml:space="preserve">      Passenger air transport</t>
  </si>
  <si>
    <t xml:space="preserve">      Passenger water transport</t>
  </si>
  <si>
    <t xml:space="preserve">      Interurban, charter and tour bus transport</t>
  </si>
  <si>
    <t xml:space="preserve">      Taxis</t>
  </si>
  <si>
    <t xml:space="preserve">      Vehicle rental</t>
  </si>
  <si>
    <t xml:space="preserve">      Vehicle repairs and parts</t>
  </si>
  <si>
    <t xml:space="preserve">      Vehicle fuel</t>
  </si>
  <si>
    <t xml:space="preserve">   Total accommodation</t>
  </si>
  <si>
    <t xml:space="preserve">      Hotels</t>
  </si>
  <si>
    <t xml:space="preserve">      Motels</t>
  </si>
  <si>
    <t xml:space="preserve">      Camping</t>
  </si>
  <si>
    <t xml:space="preserve">      Other accommodation</t>
  </si>
  <si>
    <t xml:space="preserve">   Total food and beverage services</t>
  </si>
  <si>
    <t xml:space="preserve">      Meals from accommodation</t>
  </si>
  <si>
    <t xml:space="preserve">      Meals from restaurants</t>
  </si>
  <si>
    <t xml:space="preserve">      Alcoholic beverages from accommodation</t>
  </si>
  <si>
    <t xml:space="preserve">      Alcoholic beverages from restaurants</t>
  </si>
  <si>
    <t xml:space="preserve">      Meals and alcoholic beverages from other tourism industries</t>
  </si>
  <si>
    <t xml:space="preserve">   Total other tourism products</t>
  </si>
  <si>
    <t xml:space="preserve">      Recreation and entertainment</t>
  </si>
  <si>
    <t xml:space="preserve">      Travel services</t>
  </si>
  <si>
    <t xml:space="preserve">      Convention fees</t>
  </si>
  <si>
    <t xml:space="preserve">      Pre-trip expenses</t>
  </si>
  <si>
    <t xml:space="preserve">      Groceries</t>
  </si>
  <si>
    <t xml:space="preserve">      Beer, wine, and liquor from stores</t>
  </si>
  <si>
    <t xml:space="preserve">      Urban transit and parking</t>
  </si>
  <si>
    <t xml:space="preserve">      Miscellaneous products</t>
  </si>
  <si>
    <t>POPULATION AS OF JULY 1, 2014 - 2022</t>
  </si>
  <si>
    <t>2019</t>
  </si>
  <si>
    <t>2020</t>
  </si>
  <si>
    <t>2021</t>
  </si>
  <si>
    <t>2022</t>
  </si>
  <si>
    <t>1997</t>
  </si>
  <si>
    <t>POPULATION AND COMPONENTS OF GROWTH, 2007 - 2022</t>
  </si>
  <si>
    <t>2007</t>
  </si>
  <si>
    <t>2008</t>
  </si>
  <si>
    <t>2009</t>
  </si>
  <si>
    <t>2010</t>
  </si>
  <si>
    <t>2006/2007</t>
  </si>
  <si>
    <t>2007/2008</t>
  </si>
  <si>
    <t>2008/2009</t>
  </si>
  <si>
    <t>2009/2010</t>
  </si>
  <si>
    <t>2010/2011</t>
  </si>
  <si>
    <t>2011/2012</t>
  </si>
  <si>
    <t>2012/2013</t>
  </si>
  <si>
    <t>2013/2014</t>
  </si>
  <si>
    <t>2014/2015</t>
  </si>
  <si>
    <t>2015/2016</t>
  </si>
  <si>
    <t>2016/2017</t>
  </si>
  <si>
    <t>2017/2018</t>
  </si>
  <si>
    <t>2018/2019</t>
  </si>
  <si>
    <t>2019/2020</t>
  </si>
  <si>
    <t>2020/2021</t>
  </si>
  <si>
    <t>2021/2022</t>
  </si>
  <si>
    <r>
      <t xml:space="preserve">migration - residual. Example: Population </t>
    </r>
    <r>
      <rPr>
        <vertAlign val="subscript"/>
        <sz val="11"/>
        <rFont val="Arial"/>
        <family val="2"/>
      </rPr>
      <t xml:space="preserve">t(2022) </t>
    </r>
    <r>
      <rPr>
        <sz val="11"/>
        <rFont val="Arial"/>
        <family val="2"/>
      </rPr>
      <t>= 170,688 = 164,758</t>
    </r>
    <r>
      <rPr>
        <vertAlign val="subscript"/>
        <sz val="11"/>
        <rFont val="Arial"/>
        <family val="2"/>
      </rPr>
      <t>t(2019)</t>
    </r>
    <r>
      <rPr>
        <sz val="11"/>
        <rFont val="Arial"/>
        <family val="2"/>
      </rPr>
      <t xml:space="preserve"> + 1,499 - 1,443 + 2,260 + 3,436 + 178 - 0.</t>
    </r>
  </si>
  <si>
    <t>POPULATION AND COMPONENTS OF GROWTH, 2012 - 2022</t>
  </si>
  <si>
    <t>VITAL STATISTICS, 2010 - 2022</t>
  </si>
  <si>
    <t>JULY 1, 2021 TO JUNE 30, 2022</t>
  </si>
  <si>
    <t>MIGRATION TO AND FROM PRINCE EDWARD ISLAND, 2016/2017 - 2021/2022</t>
  </si>
  <si>
    <t>COMPONENTS OF MIGRATION, 2006/2007 - 2021/2022</t>
  </si>
  <si>
    <t>POPULATION BY SEX AND AGE GROUPS AS OF JULY 1, 2020 - 2022</t>
  </si>
  <si>
    <t xml:space="preserve"> North American Indigenous origins</t>
  </si>
  <si>
    <t xml:space="preserve">    North American Indigenous, n.o.s.</t>
  </si>
  <si>
    <t xml:space="preserve">    Prince Edward Islander</t>
  </si>
  <si>
    <t>ETHNIC ORIGINS, 2021 CENSUS</t>
  </si>
  <si>
    <t xml:space="preserve">      French, n.o.s</t>
  </si>
  <si>
    <t xml:space="preserve">      Western European origins, n.o.s.</t>
  </si>
  <si>
    <t xml:space="preserve">    Southeast European origins</t>
  </si>
  <si>
    <t xml:space="preserve">      Bohemian</t>
  </si>
  <si>
    <t xml:space="preserve">      Eastern European, n.o.s.</t>
  </si>
  <si>
    <t xml:space="preserve">    European, n.o.s.</t>
  </si>
  <si>
    <t xml:space="preserve">      Celtic, n.o.s.</t>
  </si>
  <si>
    <t xml:space="preserve">      Roma</t>
  </si>
  <si>
    <t xml:space="preserve">      Slavic, n.o.s.</t>
  </si>
  <si>
    <t xml:space="preserve">    African Caribbean</t>
  </si>
  <si>
    <t xml:space="preserve">    Cuban</t>
  </si>
  <si>
    <t xml:space="preserve">    Grenadian</t>
  </si>
  <si>
    <t xml:space="preserve">    West Indian, n.o.s. 62</t>
  </si>
  <si>
    <r>
      <rPr>
        <sz val="11"/>
        <rFont val="Arial"/>
        <family val="2"/>
      </rPr>
      <t xml:space="preserve">Source: Statistics Canada, 2021 Census of Population, </t>
    </r>
    <r>
      <rPr>
        <u/>
        <sz val="11"/>
        <color indexed="12"/>
        <rFont val="Arial"/>
        <family val="2"/>
      </rPr>
      <t>Table 98-10-0338-01</t>
    </r>
    <r>
      <rPr>
        <sz val="11"/>
        <rFont val="Arial"/>
        <family val="2"/>
      </rPr>
      <t>  Ethnic or cultural origin by generation status</t>
    </r>
  </si>
  <si>
    <t xml:space="preserve">    Hispanic, n.o.s.</t>
  </si>
  <si>
    <t xml:space="preserve">    Mayan</t>
  </si>
  <si>
    <t xml:space="preserve">  Latin, Central and S. American origins</t>
  </si>
  <si>
    <t xml:space="preserve">    Latin, Central or South American, n.o.s.</t>
  </si>
  <si>
    <t xml:space="preserve">      Igbo</t>
  </si>
  <si>
    <t xml:space="preserve">  African, n.o.s.</t>
  </si>
  <si>
    <t xml:space="preserve">      Tunisian</t>
  </si>
  <si>
    <t xml:space="preserve">      North African origins, n.o.s.</t>
  </si>
  <si>
    <t xml:space="preserve">      Afrikaner</t>
  </si>
  <si>
    <t xml:space="preserve">      Rwandan</t>
  </si>
  <si>
    <t xml:space="preserve">      Zimbabwean</t>
  </si>
  <si>
    <t xml:space="preserve">      Jordanian</t>
  </si>
  <si>
    <t xml:space="preserve">      Kuwaiti</t>
  </si>
  <si>
    <t xml:space="preserve">      Persian</t>
  </si>
  <si>
    <t xml:space="preserve">      Turkish</t>
  </si>
  <si>
    <t xml:space="preserve">      Gujarati</t>
  </si>
  <si>
    <t xml:space="preserve">      Indian (India)</t>
  </si>
  <si>
    <t xml:space="preserve">      Jatt</t>
  </si>
  <si>
    <t xml:space="preserve">      Malayali</t>
  </si>
  <si>
    <t xml:space="preserve">      Chin</t>
  </si>
  <si>
    <t xml:space="preserve">      Hong Konger</t>
  </si>
  <si>
    <t xml:space="preserve">      Ilocano</t>
  </si>
  <si>
    <t xml:space="preserve">     Japanese</t>
  </si>
  <si>
    <t xml:space="preserve">      Karen</t>
  </si>
  <si>
    <t xml:space="preserve">      Malay</t>
  </si>
  <si>
    <t xml:space="preserve">      East or Southeast Asian, n.o.s. 83</t>
  </si>
  <si>
    <t xml:space="preserve">  Asian, n.o.s.</t>
  </si>
  <si>
    <t>2021 CENSUS, POPULATION BY AGE AND GENDER</t>
  </si>
  <si>
    <t xml:space="preserve">  MEN+, Total</t>
  </si>
  <si>
    <t xml:space="preserve">  WOMEN+, Total</t>
  </si>
  <si>
    <t>Data presented in these tables are 2021 Census counts and NOT population estimates.</t>
  </si>
  <si>
    <t>2021 CENSUS DATA ON DWELLINGS AND FAMILIES</t>
  </si>
  <si>
    <t xml:space="preserve">     Apartment building, less than 5 floors</t>
  </si>
  <si>
    <t>Starting in 2021, Men+ includes men and boys, as well as some non-binary persons. Women+ includes women and girls, as well as some non-binary persons.</t>
  </si>
  <si>
    <t>Census family refers to a married couple (with or without children of either or both spouses), a couple living common-law (with or without children of either or both partners) or a lone parent of any marital status, with at least one child living in the same dwelling. A couple may be of opposite or same sex. 'Children' in a census family include grandchildren living with their grandparent(s) but with no parents present.</t>
  </si>
  <si>
    <t xml:space="preserve">    Parent is a woman+</t>
  </si>
  <si>
    <t xml:space="preserve">    Parent is a man+</t>
  </si>
  <si>
    <t>2021 Census Profiles</t>
  </si>
  <si>
    <r>
      <t>Table 98-10-0022-01</t>
    </r>
    <r>
      <rPr>
        <sz val="11"/>
        <rFont val="Arial"/>
        <family val="2"/>
      </rPr>
      <t>  Age (in single years), average age and median age and gender</t>
    </r>
  </si>
  <si>
    <r>
      <t>Table 98-10-0002-03</t>
    </r>
    <r>
      <rPr>
        <sz val="11"/>
        <rFont val="Arial"/>
        <family val="2"/>
      </rPr>
      <t>  Population and dwelling counts</t>
    </r>
  </si>
  <si>
    <r>
      <t>Table 98-10-0041-01</t>
    </r>
    <r>
      <rPr>
        <sz val="11"/>
        <rFont val="Arial"/>
        <family val="2"/>
      </rPr>
      <t>  Structural type of dwelling and household size</t>
    </r>
  </si>
  <si>
    <r>
      <t xml:space="preserve">2021 </t>
    </r>
    <r>
      <rPr>
        <b/>
        <vertAlign val="superscript"/>
        <sz val="12"/>
        <rFont val="Arial"/>
        <family val="2"/>
      </rPr>
      <t>(r)</t>
    </r>
  </si>
  <si>
    <r>
      <t xml:space="preserve">2022 </t>
    </r>
    <r>
      <rPr>
        <b/>
        <vertAlign val="superscript"/>
        <sz val="12"/>
        <rFont val="Arial"/>
        <family val="2"/>
      </rPr>
      <t>(p)</t>
    </r>
  </si>
  <si>
    <t>Source: Statistics Canada, Centre for Demography, Annual Census Family Estimates</t>
  </si>
  <si>
    <r>
      <t xml:space="preserve">  2021 </t>
    </r>
    <r>
      <rPr>
        <vertAlign val="superscript"/>
        <sz val="11"/>
        <rFont val="Arial"/>
        <family val="2"/>
      </rPr>
      <t>(r)</t>
    </r>
  </si>
  <si>
    <r>
      <t xml:space="preserve">  2022</t>
    </r>
    <r>
      <rPr>
        <vertAlign val="superscript"/>
        <sz val="11"/>
        <rFont val="Arial"/>
        <family val="2"/>
      </rPr>
      <t xml:space="preserve"> (p)</t>
    </r>
  </si>
  <si>
    <t>PRINCE EDWARD ISLAND, JULY 1, 2002 - 2022</t>
  </si>
  <si>
    <t>PRINCE EDWARD ISLAND, JULY 1, 2018 - 2022</t>
  </si>
  <si>
    <t>2021 CENSUS DATA ON PRIVATE HOUSEHOLDS</t>
  </si>
  <si>
    <t>Average household size</t>
  </si>
  <si>
    <t xml:space="preserve">     Low income (Low income measure, after tax)</t>
  </si>
  <si>
    <t xml:space="preserve">     Prevalence of low income in 2020</t>
  </si>
  <si>
    <t>Number of private households w/ household income in 2020:</t>
  </si>
  <si>
    <t>Average household income in 2020 (before tax)</t>
  </si>
  <si>
    <t>Median household income in 2020 (before tax)</t>
  </si>
  <si>
    <t>2021 Census of Population, Census Profile</t>
  </si>
  <si>
    <t>LABOUR STATISTICS, 2022</t>
  </si>
  <si>
    <t>LABOUR STATISTICS, 2013 - 2022</t>
  </si>
  <si>
    <t>EMPLOYMENT BY OCCUPATION, 2017 - 2022</t>
  </si>
  <si>
    <t>ESTIMATES OF EMPLOYMENT BY INDUSTRY, 2017 - 2022</t>
  </si>
  <si>
    <t>LABOUR STATISTICS BY SEX AND AGE GROUP, 2022</t>
  </si>
  <si>
    <t>LABOUR FORCE BY EDUCATIONAL ATTAINMENT, 2015 - 2022</t>
  </si>
  <si>
    <r>
      <rPr>
        <sz val="11"/>
        <rFont val="Arial"/>
        <family val="2"/>
      </rPr>
      <t xml:space="preserve">Source: Statistics Canada. </t>
    </r>
    <r>
      <rPr>
        <u/>
        <sz val="11"/>
        <color indexed="12"/>
        <rFont val="Arial"/>
        <family val="2"/>
      </rPr>
      <t>Table 14-10-0416-01</t>
    </r>
    <r>
      <rPr>
        <sz val="11"/>
        <rFont val="Arial"/>
        <family val="2"/>
      </rPr>
      <t xml:space="preserve"> Labour force characteristics by occupation, annual</t>
    </r>
  </si>
  <si>
    <t>EMPLOYMENT BY INDUSTRY, 2015 - 2022</t>
  </si>
  <si>
    <t xml:space="preserve">   Information and Culture</t>
  </si>
  <si>
    <t>LOCATION COUNTS BY INDUSTRY, 2014 - 2022</t>
  </si>
  <si>
    <t>2022 LOCATION COUNTS BY EMPLOYMENT SIZE</t>
  </si>
  <si>
    <r>
      <rPr>
        <sz val="11"/>
        <rFont val="Arial"/>
        <family val="2"/>
      </rPr>
      <t xml:space="preserve">Source: Statistics Canada. </t>
    </r>
    <r>
      <rPr>
        <u/>
        <sz val="11"/>
        <color indexed="12"/>
        <rFont val="Arial"/>
        <family val="2"/>
      </rPr>
      <t>Table  33-10-0661-01</t>
    </r>
    <r>
      <rPr>
        <sz val="11"/>
        <rFont val="Arial"/>
        <family val="2"/>
      </rPr>
      <t xml:space="preserve"> - Canadian Business Counts, with employees, December 2022</t>
    </r>
  </si>
  <si>
    <t>AVERAGE HOUSEHOLD EXPENDITURES, 2013 - 2019</t>
  </si>
  <si>
    <t>AVERAGE WEEKLY WAGES BY SELECTED INDUSTRIES, 2017 - 2022</t>
  </si>
  <si>
    <t>WAGES, SALARIES AND SUPPLEMENTARY LABOUR INCOME, 2018 - 2022</t>
  </si>
  <si>
    <t>EMPLOYMENT INSURANCE STATISTICS, 2017 - 2022</t>
  </si>
  <si>
    <t>2015 - 2022</t>
  </si>
  <si>
    <t>PERSONS WITH INCOME BY TOTAL INCOME, 2011 - 2020</t>
  </si>
  <si>
    <t>HOUSEHOLD INCOME, 2013 - 2021</t>
  </si>
  <si>
    <t>TOTAL INCOME BY INCOME SOURCE, 2013 - 2020</t>
  </si>
  <si>
    <r>
      <rPr>
        <sz val="11"/>
        <rFont val="Arial"/>
        <family val="2"/>
      </rPr>
      <t xml:space="preserve">Source: Canada Revenue Agency,  </t>
    </r>
    <r>
      <rPr>
        <u/>
        <sz val="11"/>
        <color rgb="FF0000FF"/>
        <rFont val="Arial"/>
        <family val="2"/>
      </rPr>
      <t>T1 Preliminary Statistics</t>
    </r>
    <r>
      <rPr>
        <sz val="11"/>
        <rFont val="Arial"/>
        <family val="2"/>
      </rPr>
      <t>, 2014 - 2017</t>
    </r>
  </si>
  <si>
    <r>
      <t>Selected T1 Statistics</t>
    </r>
    <r>
      <rPr>
        <sz val="11"/>
        <rFont val="Arial"/>
        <family val="2"/>
      </rPr>
      <t>, 2018 - 2020   Table 5</t>
    </r>
  </si>
  <si>
    <t>PERSONAL INCOME TAX RETURNS, 2014-2020 TAXATION YEARS</t>
  </si>
  <si>
    <t>PERSONAL INCOME TAX RETURNS, 2020 TAXATION YEAR</t>
  </si>
  <si>
    <t>PERSONAL INCOME TAX RETURNS, 2020 TAXATION YEAR,</t>
  </si>
  <si>
    <t>REAL PROVINCIAL GROSS DOMESTIC PRODUCT, 2017 - 2021</t>
  </si>
  <si>
    <t>PROVINCIAL GROSS DOMESTIC PRODUCT, EXPENDITURE-BASED, 2017 - 2021</t>
  </si>
  <si>
    <t>PROVINCIAL GROSS DOMESTIC PRODUCT, INCOME-BASED, 2017 - 2021</t>
  </si>
  <si>
    <t>PERFORMANCE OF GROSS DOMESTIC PRODUCT, 2016 - 2021</t>
  </si>
  <si>
    <t>MISCELLANEOUS FINANCIAL STATISTICS, 2020-2022</t>
  </si>
  <si>
    <t>ALL-ITEMS CONSUMER PRICE INDEX, 1996 - 2022</t>
  </si>
  <si>
    <t>1996</t>
  </si>
  <si>
    <t>1998</t>
  </si>
  <si>
    <t>1999</t>
  </si>
  <si>
    <t>2000</t>
  </si>
  <si>
    <t>2001</t>
  </si>
  <si>
    <t>2002</t>
  </si>
  <si>
    <t>2003</t>
  </si>
  <si>
    <t>2004</t>
  </si>
  <si>
    <t>2005</t>
  </si>
  <si>
    <t>2006</t>
  </si>
  <si>
    <t>CONSUMER PRICE INDEX, 2008 - 2022</t>
  </si>
  <si>
    <t>INDUSTRIAL PRODUCT PRICE INDEXES, 2008 - 2022</t>
  </si>
  <si>
    <t>VALUE OF RETAIL TRADE, 2007 - 2022</t>
  </si>
  <si>
    <t>VALUE OF RETAIL TRADE, BY KIND OF BUSINESS, 2017 - 2022</t>
  </si>
  <si>
    <t>VALUE  OF NEW MOTOR VEHICLE SALES, 2006 - 2022</t>
  </si>
  <si>
    <t>NUMBER OF NEW MOTOR VEHICLE SALES, 2006 - 2022</t>
  </si>
  <si>
    <t>Greece</t>
  </si>
  <si>
    <t>Indonesia</t>
  </si>
  <si>
    <t>BY PRINCIPAL TRADING AREAS, 2013-2022</t>
  </si>
  <si>
    <t>TO UNITED STATES BY STATE, 2013-2022</t>
  </si>
  <si>
    <t>Ohio</t>
  </si>
  <si>
    <t>Minnesota</t>
  </si>
  <si>
    <t>Industrial Machinery</t>
  </si>
  <si>
    <t>Soap and Cleaning Compound</t>
  </si>
  <si>
    <t>Starch and Vegetable Fat and Oil</t>
  </si>
  <si>
    <t>Other Basic Organic Chemical</t>
  </si>
  <si>
    <t>BY INDUSTRY, 2014-2022</t>
  </si>
  <si>
    <t>Crabs, Frozen</t>
  </si>
  <si>
    <t>Oysters - Live, Fresh or Chilled</t>
  </si>
  <si>
    <t>Crabs - Prepared or Preserved</t>
  </si>
  <si>
    <t>BY PRODUCT, 2014-2022</t>
  </si>
  <si>
    <t>ESTIMATED VALUE OF SHIPMENTS, 2016 - 2022</t>
  </si>
  <si>
    <t>TOTAL INVESTMENT BY TYPE AND INDUSTRY, 2017 - 2023</t>
  </si>
  <si>
    <t>2023</t>
  </si>
  <si>
    <t>PUBLIC INVESTMENT,  2014 - 2023</t>
  </si>
  <si>
    <t>PRIVATE INVESTMENT,  2014 - 2023</t>
  </si>
  <si>
    <t>NON-RESIDENTIAL CONSTRUCTION INVESTMENT, 2013 - 2022</t>
  </si>
  <si>
    <t>RESIDENTIAL CONSTRUCTION INVESTMENT, 2013-2022</t>
  </si>
  <si>
    <t>BY YEAR AND QUARTER, 2021-2022</t>
  </si>
  <si>
    <t>HOUSING STARTS BY TYPE OF UNIT, 2011-2022</t>
  </si>
  <si>
    <t>ANNUAL VACANCY RATE, 2011-2022</t>
  </si>
  <si>
    <t>AVERAGE MONTHLY APARTMENT RENT, 2011-2022</t>
  </si>
  <si>
    <t>VALUE OF BUILDING PERMITS BY TYPE, 2005 - 2022</t>
  </si>
  <si>
    <t>BY TYPE OF DWELLING, 2005 - 2022</t>
  </si>
  <si>
    <t>FARM CASH RECEIPTS, 2014 - 2022</t>
  </si>
  <si>
    <t>ANNUAL FARM PRODUCT PRICE INDEX, 2014 - 2022</t>
  </si>
  <si>
    <t>POTATO ACREAGE, PRODUCTION, FARM PRICE AND VALUE, 2003 - 2022</t>
  </si>
  <si>
    <t>DISPOSITION OF POTATOES, 2013-2021</t>
  </si>
  <si>
    <t>SUPPLY-DISPOSITION OF FARM ANIMALS, 2020 - 2022</t>
  </si>
  <si>
    <t>2016 / 2021</t>
  </si>
  <si>
    <t>COMPARISON OF SELECTED CENSUS FARM DATA, 2006, 2011, 2016 AND 2021</t>
  </si>
  <si>
    <r>
      <t xml:space="preserve">             2021 Census of Agriculture</t>
    </r>
    <r>
      <rPr>
        <sz val="11"/>
        <rFont val="Arial"/>
        <family val="2"/>
      </rPr>
      <t>, Tables 32-10-0228-01, 32-10-0153-01, 32-10-0164-01</t>
    </r>
  </si>
  <si>
    <t>SELECTED 2021 CENSUS OF AGRICULTURE STATISTICS</t>
  </si>
  <si>
    <t>Sole proprietorship</t>
  </si>
  <si>
    <t>Family corporation</t>
  </si>
  <si>
    <t>Non-family corporation</t>
  </si>
  <si>
    <t>Other operating arrangements</t>
  </si>
  <si>
    <t>Partnership</t>
  </si>
  <si>
    <t>Type of farm operation arrangement:</t>
  </si>
  <si>
    <r>
      <rPr>
        <sz val="11"/>
        <rFont val="Arial"/>
        <family val="2"/>
      </rPr>
      <t xml:space="preserve">Source: Statistics Canada,  </t>
    </r>
    <r>
      <rPr>
        <sz val="11"/>
        <color indexed="12"/>
        <rFont val="Arial"/>
        <family val="2"/>
      </rPr>
      <t>2021 Census of Agriculture</t>
    </r>
    <r>
      <rPr>
        <sz val="11"/>
        <rFont val="Arial"/>
        <family val="2"/>
      </rPr>
      <t>, Tables 32-10-0249-01, 32-10-0235-01</t>
    </r>
  </si>
  <si>
    <t>PRINCE EDWARD ISLAND, 2006, 2011, 2016 AND 2021</t>
  </si>
  <si>
    <t>PRINCE EDWARD ISLAND, 2006, 2011, 2016 and 2021</t>
  </si>
  <si>
    <t xml:space="preserve">Source: Statistics Canada. </t>
  </si>
  <si>
    <r>
      <t xml:space="preserve">               2021 Census of Agriculture</t>
    </r>
    <r>
      <rPr>
        <sz val="11"/>
        <rFont val="Arial"/>
        <family val="2"/>
      </rPr>
      <t>, Tables 32-10-0239-01, 32-10-0166-01</t>
    </r>
    <r>
      <rPr>
        <sz val="11"/>
        <color indexed="12"/>
        <rFont val="Arial"/>
        <family val="2"/>
      </rPr>
      <t xml:space="preserve">
</t>
    </r>
  </si>
  <si>
    <t xml:space="preserve">ESTIMATES OF PRIMARY FOREST PRODUCTION, 2014-2021 </t>
  </si>
  <si>
    <t>AQUACULTURE STATISTICS, 2009 - 2022</t>
  </si>
  <si>
    <t>AQUACULTURE ECONOMIC STATISTICS, 2016 - 2021</t>
  </si>
  <si>
    <t>SUMMARY STATISTICS 2017 - 2021</t>
  </si>
  <si>
    <t>PRINCE EDWARD ISLAND, 2016 - 2021</t>
  </si>
  <si>
    <t>2018 - 2022</t>
  </si>
  <si>
    <t>TABLE 85</t>
  </si>
  <si>
    <t>PRINCE EDWARD ISLAND, 2014 - 2019</t>
  </si>
  <si>
    <t>PRINCE EDWARD ISLAND ELECTRICITY STATISTICS, 2015-2022</t>
  </si>
  <si>
    <t>TOTAL ELECTRICITY SUPPLY, 2015-2022</t>
  </si>
  <si>
    <t>OF 500 kWh OF ELECTRICITY, 2015-2022</t>
  </si>
  <si>
    <r>
      <t>2022</t>
    </r>
    <r>
      <rPr>
        <b/>
        <vertAlign val="superscript"/>
        <sz val="12"/>
        <rFont val="Arial"/>
        <family val="2"/>
      </rPr>
      <t>(p)</t>
    </r>
  </si>
  <si>
    <r>
      <t>Note 1:   1 kWh = Watt hour x 10</t>
    </r>
    <r>
      <rPr>
        <vertAlign val="superscript"/>
        <sz val="11"/>
        <rFont val="Arial"/>
        <family val="2"/>
      </rPr>
      <t>3</t>
    </r>
  </si>
  <si>
    <t>Note 2:  Cost does not include the 10% Provincial rebate that is applied to the first block of energy consumption, which went into affect in 2018.</t>
  </si>
  <si>
    <t>SALES OF REFINED PETROLEUM PRODUCTS, 2015-2022</t>
  </si>
  <si>
    <t>GASOLINE SALES FOR THE FISCAL YEAR ENDED MARCH 31, 2016-2022</t>
  </si>
  <si>
    <r>
      <rPr>
        <sz val="11"/>
        <rFont val="Arial"/>
        <family val="2"/>
      </rPr>
      <t xml:space="preserve">Source: U.S. Energy Information Administration, April 2023; </t>
    </r>
    <r>
      <rPr>
        <u/>
        <sz val="11"/>
        <color indexed="12"/>
        <rFont val="Arial"/>
        <family val="2"/>
      </rPr>
      <t>www.eia.gov</t>
    </r>
  </si>
  <si>
    <t>BY MONTH, 2003-2022</t>
  </si>
  <si>
    <t>AT SELF-SERVE STATIONS IN MAJOR URBAN CENTRES, CANADA, 2012-2022</t>
  </si>
  <si>
    <t>IN MAJOR URBAN CENTRES, CANADA, 2012-2022</t>
  </si>
  <si>
    <t>PRINCE EDWARD ISLAND, BY CANADIAN ECONOMIC SECTOR, 2012 - 2021</t>
  </si>
  <si>
    <r>
      <t>2019</t>
    </r>
    <r>
      <rPr>
        <b/>
        <vertAlign val="superscript"/>
        <sz val="12"/>
        <rFont val="Arial"/>
        <family val="2"/>
      </rPr>
      <t>(r)</t>
    </r>
  </si>
  <si>
    <r>
      <t>2020</t>
    </r>
    <r>
      <rPr>
        <b/>
        <vertAlign val="superscript"/>
        <sz val="12"/>
        <rFont val="Arial"/>
        <family val="2"/>
      </rPr>
      <t>(r)</t>
    </r>
  </si>
  <si>
    <r>
      <t>2021</t>
    </r>
    <r>
      <rPr>
        <b/>
        <vertAlign val="superscript"/>
        <sz val="12"/>
        <rFont val="Arial"/>
        <family val="2"/>
      </rPr>
      <t>(p)</t>
    </r>
  </si>
  <si>
    <t>Folder B-Economic Sector, file EN_GHG_Econ_Can_Prov_Terr.csv</t>
  </si>
  <si>
    <t>CANADIAN PROVINCES, 2012 - 2021 (TONNES)</t>
  </si>
  <si>
    <t>CONFEDERATION BRIDGE TWO-WAY CROSSING ESTIMATES, 2019-2022</t>
  </si>
  <si>
    <t>SOURIS, P.E.I. TO GRINDSTONE, MAGDALEN ISLANDS FERRY SERVICE, 2014-2022</t>
  </si>
  <si>
    <t>PERSONAL EXPENDITURES ON TRANSPORTATION, 2012 - 2021</t>
  </si>
  <si>
    <t>BY PROVINCE AND TERRITORY, 2013 - 2022</t>
  </si>
  <si>
    <t>SCHOOL ENROLMENT, 2016/17 - 2022/23</t>
  </si>
  <si>
    <t>2021/22</t>
  </si>
  <si>
    <t>2022/23</t>
  </si>
  <si>
    <t>ENROLMENTS, 2016/17 - 2022/23</t>
  </si>
  <si>
    <t>ENROLMENTS, 2016/17 - 2021/22</t>
  </si>
  <si>
    <t>TOTAL INMATE DAYS, 2017/18 - 2021/22</t>
  </si>
  <si>
    <t>2020-21</t>
  </si>
  <si>
    <t>2021-22</t>
  </si>
  <si>
    <t xml:space="preserve">      Unit A - Adult Women</t>
  </si>
  <si>
    <t>CRIMINAL COURTS, TOTAL CHARGES 2016/2017 - 2020/2021</t>
  </si>
  <si>
    <t>CRIME STATISTICS, 2016 - 2021</t>
  </si>
  <si>
    <t>BUSINESS BANKRUPTCIES, 2012-2021</t>
  </si>
  <si>
    <t>VALUE OF LIABILITIES, 2012-2021</t>
  </si>
  <si>
    <t>TOTAL FERTILITY RATE, 2009 - 2021</t>
  </si>
  <si>
    <t>PRINCE EDWARD ISLAND, 2018 - 2021</t>
  </si>
  <si>
    <t>FY 2020/21</t>
  </si>
  <si>
    <t>FISCAL YEARS ENDING MARCH 31, 2019, 2020, 2021 AND 2022</t>
  </si>
  <si>
    <t>FY 2021/22</t>
  </si>
  <si>
    <r>
      <rPr>
        <sz val="11"/>
        <rFont val="Arial"/>
        <family val="2"/>
      </rPr>
      <t xml:space="preserve">Source: P.E.I. Department of Finance, </t>
    </r>
    <r>
      <rPr>
        <u/>
        <sz val="11"/>
        <color indexed="12"/>
        <rFont val="Arial"/>
        <family val="2"/>
      </rPr>
      <t>Public Accounts</t>
    </r>
    <r>
      <rPr>
        <sz val="11"/>
        <rFont val="Arial"/>
        <family val="2"/>
      </rPr>
      <t>, volume I, Financial Statements 2019 - 2022.</t>
    </r>
  </si>
  <si>
    <t>Environment, Energy and Climate Action</t>
  </si>
  <si>
    <t>Department of Environment, Energy and Climate Action</t>
  </si>
  <si>
    <t>Transportation and Infrastructure</t>
  </si>
  <si>
    <t>Department of Transportation and Infrastructure</t>
  </si>
  <si>
    <t>NET DEBT (End of Year)</t>
  </si>
  <si>
    <t>PROVINCIAL GOVERNMENT EMPLOYMENT, 2011-2022</t>
  </si>
  <si>
    <t>PRINCE EDWARD ISLAND, 2007 - 2022</t>
  </si>
  <si>
    <t>PROVINCIAL GROSS DOMESTIC PRODUCT BY INDUSTRY, 2017 - 2022</t>
  </si>
  <si>
    <t>Median Age</t>
  </si>
  <si>
    <r>
      <rPr>
        <sz val="11"/>
        <rFont val="Arial"/>
        <family val="2"/>
      </rPr>
      <t xml:space="preserve">Source: Statistics Canada. </t>
    </r>
    <r>
      <rPr>
        <sz val="11"/>
        <color indexed="12"/>
        <rFont val="Arial"/>
        <family val="2"/>
      </rPr>
      <t>Table 20-10-0056-01</t>
    </r>
    <r>
      <rPr>
        <sz val="11"/>
        <rFont val="Arial"/>
        <family val="2"/>
      </rPr>
      <t xml:space="preserve"> - Retail trade sales by province and territory</t>
    </r>
  </si>
  <si>
    <t>Source: P.E.I. Department of Fisheries, Tourism, Sport and Culture. Visitor Statistics, Tourism Indicators</t>
  </si>
  <si>
    <r>
      <t xml:space="preserve">2022 </t>
    </r>
    <r>
      <rPr>
        <vertAlign val="superscript"/>
        <sz val="11"/>
        <rFont val="Arial"/>
        <family val="2"/>
      </rPr>
      <t>(p)</t>
    </r>
  </si>
  <si>
    <t>WOOD ISLANDS, P.E.I. TO CARIBOU, N.S. FERRY SERVICE, 2014-2022</t>
  </si>
  <si>
    <t>PRINCE EDWARD ISLAND, 2018-2022</t>
  </si>
  <si>
    <t>CRUISE SHIP PASSENGERS</t>
  </si>
  <si>
    <t>Cruise Ships</t>
  </si>
  <si>
    <t>Total Passengers</t>
  </si>
  <si>
    <t>FISH LANDINGS AND VALUES, 2019-2022</t>
  </si>
  <si>
    <t>LOBSTER LANDING STATISTICS, 2008-2022</t>
  </si>
  <si>
    <r>
      <t>2022</t>
    </r>
    <r>
      <rPr>
        <b/>
        <vertAlign val="superscript"/>
        <sz val="11"/>
        <rFont val="Arial"/>
        <family val="2"/>
      </rPr>
      <t>(p)</t>
    </r>
  </si>
  <si>
    <t>AVERAGE PRICE RECEIVED BY FISHERS, 2015-2022</t>
  </si>
  <si>
    <t>CANADIAN INCOME SURVEY, 2021</t>
  </si>
  <si>
    <t>PHYSICIAN, HOSPITAL AND NURSING HOME STATISTICS, 2016-2022</t>
  </si>
  <si>
    <t>ACUTE CARE HOSPITAL EXPENDITURES, 2017/18 - 2021/22</t>
  </si>
  <si>
    <t>In-province      (436 beds) (2)</t>
  </si>
  <si>
    <r>
      <t xml:space="preserve">In-province      (436 beds) </t>
    </r>
    <r>
      <rPr>
        <i/>
        <vertAlign val="superscript"/>
        <sz val="9"/>
        <rFont val="Arial"/>
        <family val="2"/>
      </rPr>
      <t>(2)</t>
    </r>
  </si>
  <si>
    <t>PHYSICIANS SERVICES, 2017/18 - 2021/22</t>
  </si>
  <si>
    <t>Estimated population (r)    ('000s)</t>
  </si>
  <si>
    <t>Practising physicians (1)</t>
  </si>
  <si>
    <t>Practising regsitered nurses (2)</t>
  </si>
  <si>
    <t xml:space="preserve">    Total nursing homes(3)</t>
  </si>
  <si>
    <t xml:space="preserve">       Licensed Private:(4)</t>
  </si>
  <si>
    <t xml:space="preserve">                              Respite beds(5)</t>
  </si>
  <si>
    <t xml:space="preserve">     Other institutions:(6)</t>
  </si>
  <si>
    <t xml:space="preserve">         Prince Edward Home (7)</t>
  </si>
  <si>
    <t xml:space="preserve">   Professional Services</t>
  </si>
  <si>
    <t>Source: Port Charlottetown, Charlottetown, P.E.I.</t>
  </si>
  <si>
    <t>(-) Operating Expenses</t>
  </si>
  <si>
    <t>Net Cash Income</t>
  </si>
  <si>
    <t>(+) Income in kind</t>
  </si>
  <si>
    <t>(-) Depreciation Charges</t>
  </si>
  <si>
    <t>(+) Value of Inventory changes</t>
  </si>
  <si>
    <t>CAPITAL VALUE OF ALL FARMS, 2006 - 2022</t>
  </si>
  <si>
    <t>FARM DEBT OUTSTANDING AS OF DECEMBER 31, 2016 - 2022</t>
  </si>
  <si>
    <t>TWENTY-FIVE YEARS OF POPULATION GROWTH, CANADA, PROVINCES AND TERRITORIES, 1997 - 2022</t>
  </si>
  <si>
    <t>Average number of 2020/21 physician services per capita equals 9.9.</t>
  </si>
  <si>
    <t>FROM FARMING OPERATIONS, 2014 - 2022</t>
  </si>
  <si>
    <t>PRINCE EDWARD ISLAND, 2013 - 2021</t>
  </si>
  <si>
    <t>2005/2007</t>
  </si>
  <si>
    <t>2006/2008</t>
  </si>
  <si>
    <t>2007/2009</t>
  </si>
  <si>
    <t>2008/2010</t>
  </si>
  <si>
    <t>2009/2011</t>
  </si>
  <si>
    <t>2010/2012</t>
  </si>
  <si>
    <t>2011/2013</t>
  </si>
  <si>
    <t>2012/2014</t>
  </si>
  <si>
    <t>2013/2015</t>
  </si>
  <si>
    <t>2014/2016</t>
  </si>
  <si>
    <t>2015/2017</t>
  </si>
  <si>
    <t>2016/2018</t>
  </si>
  <si>
    <t>2017/2019</t>
  </si>
  <si>
    <t>2018/2020</t>
  </si>
  <si>
    <t>LIFE EXPECTANCY AT BIRTH IN YEARS, 2005 - 2020</t>
  </si>
  <si>
    <t>AGE-STANDARDIZED MORTALITY RATE, 2012 - 2020</t>
  </si>
  <si>
    <r>
      <t>Morell Municipality</t>
    </r>
    <r>
      <rPr>
        <vertAlign val="superscript"/>
        <sz val="11"/>
        <rFont val="Arial"/>
        <family val="2"/>
      </rPr>
      <t>2</t>
    </r>
  </si>
  <si>
    <r>
      <rPr>
        <sz val="11"/>
        <rFont val="Arial"/>
        <family val="2"/>
      </rPr>
      <t xml:space="preserve">   for details, see the </t>
    </r>
    <r>
      <rPr>
        <sz val="11"/>
        <color indexed="12"/>
        <rFont val="Arial"/>
        <family val="2"/>
      </rPr>
      <t>Population and dwelling count amendments, 2021 Census</t>
    </r>
  </si>
  <si>
    <t>2 The census count for Morell Municipality was revised subsequent to the release of the 2021 data tables.</t>
  </si>
  <si>
    <t>x: data not available at time of printing</t>
  </si>
  <si>
    <r>
      <rPr>
        <sz val="10"/>
        <rFont val="Arial"/>
        <family val="2"/>
      </rPr>
      <t xml:space="preserve">Note 2: The number of employed in Registered Nursing in P.E.I.  Source: </t>
    </r>
    <r>
      <rPr>
        <sz val="10"/>
        <color indexed="12"/>
        <rFont val="Arial"/>
        <family val="2"/>
      </rPr>
      <t>Canadian Institute for Health Information (CIHI), Nursing in Canada, Table 4a.</t>
    </r>
  </si>
  <si>
    <t xml:space="preserve">      Federal</t>
  </si>
  <si>
    <t xml:space="preserve">      Provincial</t>
  </si>
  <si>
    <t xml:space="preserve">      Local, Municipal, and Regional</t>
  </si>
  <si>
    <t xml:space="preserve">      Indigenous</t>
  </si>
  <si>
    <t>LABOUR PRODUCTIVITY, 2013 - 2022</t>
  </si>
  <si>
    <t>CANADA, PROVINCES AND TERRITORIES</t>
  </si>
  <si>
    <t>Jurisdiction</t>
  </si>
  <si>
    <t>Notes: Labour productivity is the ratio between real value added and hours worked. Real value added for each industry and each aggregate is constructed from a Fisher chain index.</t>
  </si>
  <si>
    <r>
      <rPr>
        <sz val="11"/>
        <rFont val="Arial"/>
        <family val="2"/>
      </rPr>
      <t xml:space="preserve">Source: Statistics Canada. </t>
    </r>
    <r>
      <rPr>
        <u/>
        <sz val="11"/>
        <color indexed="12"/>
        <rFont val="Arial"/>
        <family val="2"/>
      </rPr>
      <t>Table 36-10-0480-01</t>
    </r>
    <r>
      <rPr>
        <sz val="11"/>
        <rFont val="Arial"/>
        <family val="2"/>
      </rPr>
      <t>  Labour productivity and related measures by business sector industry and by non-commercial activity consistent with the industry accounts</t>
    </r>
  </si>
  <si>
    <t xml:space="preserve">     Fishing, Hunting and Trapping</t>
  </si>
  <si>
    <t xml:space="preserve">     Mining and Oil and Gas Extraction</t>
  </si>
  <si>
    <t xml:space="preserve">     Wholesale Trade</t>
  </si>
  <si>
    <t xml:space="preserve">     Retail Trade</t>
  </si>
  <si>
    <t xml:space="preserve">     Information and Cultural</t>
  </si>
  <si>
    <t xml:space="preserve">     Finance and Insurance</t>
  </si>
  <si>
    <t xml:space="preserve">     Real Estate and Rental and Leasing</t>
  </si>
  <si>
    <t xml:space="preserve">     Administrative and Support, Waste Management</t>
  </si>
  <si>
    <t xml:space="preserve">       and Remediation Services</t>
  </si>
  <si>
    <t xml:space="preserve">     Arts, Entertainment and Recreation</t>
  </si>
  <si>
    <t xml:space="preserve">     Other Private Services</t>
  </si>
  <si>
    <t>LABOUR PRODUCTIVITY BY INDUSTRY, 2015 - 2022</t>
  </si>
  <si>
    <t>TABLE 120</t>
  </si>
  <si>
    <t>TABLE 119</t>
  </si>
  <si>
    <t>TABLE 118B</t>
  </si>
  <si>
    <t>TABLE 118A</t>
  </si>
  <si>
    <t>TABLE 116</t>
  </si>
  <si>
    <t>TABLE 39B</t>
  </si>
  <si>
    <t>TABLE 39A</t>
  </si>
  <si>
    <t>TABLE 37</t>
  </si>
  <si>
    <t>(CHAINED 2012 DOLLARS PER HOUR)</t>
  </si>
  <si>
    <t>Non-business Sector Industries (1)</t>
  </si>
  <si>
    <t>MOTOR VEHICLE REGISTRATIONS, 2015-2022</t>
  </si>
  <si>
    <t>Montague Fire District</t>
  </si>
  <si>
    <t>Source: Statistics Canada, 2021 Census of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</si>
</sst>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quot;$&quot;#,##0;[Red]\-&quot;$&quot;#,##0"/>
    <numFmt numFmtId="165" formatCode="_-&quot;$&quot;* #,##0.00_-;\-&quot;$&quot;* #,##0.00_-;_-&quot;$&quot;* &quot;-&quot;??_-;_-@_-"/>
    <numFmt numFmtId="166" formatCode="0.0"/>
    <numFmt numFmtId="167" formatCode="#,##0.0"/>
    <numFmt numFmtId="168" formatCode="&quot;$&quot;#,##0"/>
    <numFmt numFmtId="169" formatCode="&quot;$&quot;#,##0.00"/>
    <numFmt numFmtId="170" formatCode="0.0%"/>
    <numFmt numFmtId="171" formatCode="&quot;$&quot;#,##0.000"/>
    <numFmt numFmtId="172" formatCode="_(* #,##0_);_(* \(#,##0\);_(* &quot;-&quot;??_);_(@_)"/>
    <numFmt numFmtId="173" formatCode="#,##0.000"/>
    <numFmt numFmtId="174" formatCode="0.0_)"/>
    <numFmt numFmtId="175" formatCode="0_)"/>
    <numFmt numFmtId="176" formatCode="#,##0.0;\-#,##0.0"/>
    <numFmt numFmtId="177" formatCode="#,##0_ ;\-#,##0\ "/>
    <numFmt numFmtId="178" formatCode="#,##0.0_ ;\-#,##0.0\ "/>
    <numFmt numFmtId="179" formatCode="_(&quot;$&quot;* #,##0_);_(&quot;$&quot;* \(#,##0\);_(&quot;$&quot;* &quot;-&quot;??_);_(@_)"/>
    <numFmt numFmtId="180" formatCode="0.00000000"/>
    <numFmt numFmtId="181" formatCode="0.000"/>
    <numFmt numFmtId="182" formatCode="#,##0.00000_ ;\-#,##0.00000\ "/>
    <numFmt numFmtId="183" formatCode="#,##0.00_ ;\-#,##0.00\ "/>
    <numFmt numFmtId="184" formatCode="#,##0.0_);\(#,##0.0\)"/>
  </numFmts>
  <fonts count="75" x14ac:knownFonts="1">
    <font>
      <sz val="10"/>
      <name val="Arial"/>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1"/>
      <name val="Arial"/>
      <family val="2"/>
    </font>
    <font>
      <b/>
      <sz val="14"/>
      <name val="Arial"/>
      <family val="2"/>
    </font>
    <font>
      <i/>
      <sz val="11"/>
      <name val="Arial"/>
      <family val="2"/>
    </font>
    <font>
      <sz val="10"/>
      <name val="Arial"/>
      <family val="2"/>
    </font>
    <font>
      <b/>
      <sz val="11"/>
      <name val="Arial"/>
      <family val="2"/>
    </font>
    <font>
      <b/>
      <vertAlign val="superscript"/>
      <sz val="12"/>
      <name val="Arial"/>
      <family val="2"/>
    </font>
    <font>
      <b/>
      <vertAlign val="superscript"/>
      <sz val="14"/>
      <name val="Arial"/>
      <family val="2"/>
    </font>
    <font>
      <vertAlign val="superscript"/>
      <sz val="11"/>
      <name val="Arial"/>
      <family val="2"/>
    </font>
    <font>
      <i/>
      <sz val="9"/>
      <name val="Arial"/>
      <family val="2"/>
    </font>
    <font>
      <sz val="9"/>
      <name val="Arial"/>
      <family val="2"/>
    </font>
    <font>
      <sz val="8"/>
      <name val="Arial"/>
      <family val="2"/>
    </font>
    <font>
      <sz val="11"/>
      <color indexed="12"/>
      <name val="Arial"/>
      <family val="2"/>
    </font>
    <font>
      <sz val="10"/>
      <color indexed="12"/>
      <name val="Arial"/>
      <family val="2"/>
    </font>
    <font>
      <i/>
      <sz val="10"/>
      <name val="Arial"/>
      <family val="2"/>
    </font>
    <font>
      <i/>
      <sz val="8"/>
      <name val="Arial"/>
      <family val="2"/>
    </font>
    <font>
      <b/>
      <vertAlign val="superscript"/>
      <sz val="11"/>
      <name val="Arial"/>
      <family val="2"/>
    </font>
    <font>
      <sz val="14"/>
      <name val="Arial"/>
      <family val="2"/>
    </font>
    <font>
      <u/>
      <sz val="10"/>
      <color indexed="12"/>
      <name val="Arial"/>
      <family val="2"/>
    </font>
    <font>
      <i/>
      <vertAlign val="superscript"/>
      <sz val="9"/>
      <name val="Arial"/>
      <family val="2"/>
    </font>
    <font>
      <sz val="11"/>
      <color indexed="14"/>
      <name val="Arial"/>
      <family val="2"/>
    </font>
    <font>
      <b/>
      <sz val="11"/>
      <color indexed="10"/>
      <name val="Arial"/>
      <family val="2"/>
    </font>
    <font>
      <sz val="11"/>
      <color indexed="10"/>
      <name val="Arial"/>
      <family val="2"/>
    </font>
    <font>
      <i/>
      <sz val="9"/>
      <color indexed="12"/>
      <name val="Arial"/>
      <family val="2"/>
    </font>
    <font>
      <sz val="8"/>
      <color indexed="12"/>
      <name val="Arial"/>
      <family val="2"/>
    </font>
    <font>
      <b/>
      <sz val="9"/>
      <name val="Arial"/>
      <family val="2"/>
    </font>
    <font>
      <sz val="11"/>
      <name val="Arial"/>
      <family val="2"/>
    </font>
    <font>
      <sz val="8"/>
      <name val="Arial"/>
      <family val="2"/>
    </font>
    <font>
      <sz val="10"/>
      <color indexed="10"/>
      <name val="Arial"/>
      <family val="2"/>
    </font>
    <font>
      <i/>
      <sz val="10"/>
      <color indexed="12"/>
      <name val="Arial"/>
      <family val="2"/>
    </font>
    <font>
      <b/>
      <sz val="10"/>
      <name val="Arial"/>
      <family val="2"/>
    </font>
    <font>
      <sz val="10"/>
      <name val="Arial"/>
      <family val="2"/>
    </font>
    <font>
      <b/>
      <sz val="11"/>
      <name val="Arial"/>
      <family val="2"/>
    </font>
    <font>
      <sz val="14"/>
      <name val="Arial"/>
      <family val="2"/>
    </font>
    <font>
      <i/>
      <vertAlign val="superscript"/>
      <sz val="10"/>
      <name val="Arial"/>
      <family val="2"/>
    </font>
    <font>
      <i/>
      <sz val="12"/>
      <name val="Arial"/>
      <family val="2"/>
    </font>
    <font>
      <b/>
      <sz val="12"/>
      <name val="Arial"/>
      <family val="2"/>
    </font>
    <font>
      <sz val="12"/>
      <name val="Arial"/>
      <family val="2"/>
    </font>
    <font>
      <b/>
      <sz val="8"/>
      <name val="Arial"/>
      <family val="2"/>
    </font>
    <font>
      <vertAlign val="subscript"/>
      <sz val="11"/>
      <name val="Arial"/>
      <family val="2"/>
    </font>
    <font>
      <sz val="12"/>
      <name val="Arial"/>
      <family val="2"/>
    </font>
    <font>
      <sz val="9"/>
      <color indexed="14"/>
      <name val="Arial"/>
      <family val="2"/>
    </font>
    <font>
      <sz val="9"/>
      <name val="Arial"/>
      <family val="2"/>
    </font>
    <font>
      <i/>
      <sz val="9"/>
      <name val="Arial"/>
      <family val="2"/>
    </font>
    <font>
      <sz val="10"/>
      <color indexed="12"/>
      <name val="Arial"/>
      <family val="2"/>
    </font>
    <font>
      <i/>
      <sz val="9"/>
      <color indexed="10"/>
      <name val="Arial"/>
      <family val="2"/>
    </font>
    <font>
      <sz val="11"/>
      <color indexed="55"/>
      <name val="Arial"/>
      <family val="2"/>
    </font>
    <font>
      <sz val="9"/>
      <name val="Times New Roman"/>
      <family val="1"/>
    </font>
    <font>
      <sz val="11"/>
      <color indexed="12"/>
      <name val="Arial"/>
      <family val="2"/>
    </font>
    <font>
      <sz val="10"/>
      <name val="Arial"/>
      <family val="2"/>
    </font>
    <font>
      <b/>
      <sz val="14"/>
      <name val="Arial"/>
      <family val="2"/>
    </font>
    <font>
      <sz val="10"/>
      <color indexed="10"/>
      <name val="Arial"/>
      <family val="2"/>
    </font>
    <font>
      <sz val="10"/>
      <name val="Arial"/>
      <family val="2"/>
    </font>
    <font>
      <b/>
      <sz val="10"/>
      <color indexed="10"/>
      <name val="Arial"/>
      <family val="2"/>
    </font>
    <font>
      <sz val="11"/>
      <color indexed="10"/>
      <name val="Arial"/>
      <family val="2"/>
    </font>
    <font>
      <vertAlign val="superscript"/>
      <sz val="9"/>
      <name val="Arial"/>
      <family val="2"/>
    </font>
    <font>
      <sz val="11"/>
      <color theme="1"/>
      <name val="Arial"/>
      <family val="2"/>
    </font>
    <font>
      <b/>
      <sz val="11"/>
      <name val="Arial"/>
      <family val="2"/>
    </font>
    <font>
      <b/>
      <sz val="12"/>
      <name val="Arial"/>
      <family val="2"/>
    </font>
    <font>
      <sz val="11"/>
      <name val="Arial"/>
      <family val="2"/>
    </font>
    <font>
      <i/>
      <sz val="9"/>
      <name val="Arial"/>
      <family val="2"/>
    </font>
    <font>
      <sz val="10"/>
      <color indexed="14"/>
      <name val="Arial"/>
      <family val="2"/>
    </font>
    <font>
      <u/>
      <sz val="11"/>
      <color indexed="12"/>
      <name val="Arial"/>
      <family val="2"/>
    </font>
    <font>
      <b/>
      <i/>
      <sz val="9"/>
      <name val="Arial"/>
      <family val="2"/>
    </font>
    <font>
      <u/>
      <sz val="11"/>
      <name val="Arial"/>
      <family val="2"/>
    </font>
    <font>
      <sz val="9"/>
      <color theme="1"/>
      <name val="Arial"/>
      <family val="2"/>
    </font>
    <font>
      <sz val="11"/>
      <color rgb="FF000000"/>
      <name val="Calibri"/>
      <family val="2"/>
    </font>
    <font>
      <vertAlign val="subscript"/>
      <sz val="10"/>
      <name val="Arial"/>
      <family val="2"/>
    </font>
    <font>
      <u/>
      <sz val="11"/>
      <color rgb="FF0000FF"/>
      <name val="Arial"/>
      <family val="2"/>
    </font>
    <font>
      <b/>
      <vertAlign val="superscript"/>
      <sz val="10"/>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s>
  <borders count="43">
    <border>
      <left/>
      <right/>
      <top/>
      <bottom/>
      <diagonal/>
    </border>
    <border>
      <left/>
      <right/>
      <top/>
      <bottom style="medium">
        <color indexed="64"/>
      </bottom>
      <diagonal/>
    </border>
    <border>
      <left/>
      <right/>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auto="1"/>
      </left>
      <right style="thin">
        <color auto="1"/>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bottom style="thick">
        <color indexed="64"/>
      </bottom>
      <diagonal/>
    </border>
    <border>
      <left/>
      <right style="medium">
        <color indexed="64"/>
      </right>
      <top/>
      <bottom style="thick">
        <color indexed="64"/>
      </bottom>
      <diagonal/>
    </border>
    <border>
      <left/>
      <right/>
      <top style="thick">
        <color indexed="64"/>
      </top>
      <bottom/>
      <diagonal/>
    </border>
    <border>
      <left/>
      <right style="medium">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double">
        <color auto="1"/>
      </top>
      <bottom/>
      <diagonal/>
    </border>
    <border>
      <left/>
      <right style="thin">
        <color indexed="64"/>
      </right>
      <top style="thin">
        <color indexed="64"/>
      </top>
      <bottom/>
      <diagonal/>
    </border>
  </borders>
  <cellStyleXfs count="15">
    <xf numFmtId="0" fontId="0" fillId="0" borderId="0"/>
    <xf numFmtId="4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3" fillId="0" borderId="0"/>
    <xf numFmtId="0" fontId="2" fillId="0" borderId="0"/>
    <xf numFmtId="0" fontId="70" fillId="0" borderId="0"/>
    <xf numFmtId="0" fontId="2" fillId="0" borderId="0"/>
    <xf numFmtId="0" fontId="3" fillId="0" borderId="0"/>
    <xf numFmtId="0" fontId="3" fillId="0" borderId="0"/>
    <xf numFmtId="0" fontId="1" fillId="0" borderId="0"/>
    <xf numFmtId="0" fontId="1" fillId="0" borderId="0"/>
  </cellStyleXfs>
  <cellXfs count="1795">
    <xf numFmtId="0" fontId="0" fillId="0" borderId="0" xfId="0"/>
    <xf numFmtId="0" fontId="0" fillId="0" borderId="0" xfId="0" applyAlignment="1">
      <alignment horizontal="center"/>
    </xf>
    <xf numFmtId="0" fontId="0" fillId="0" borderId="0" xfId="0" applyAlignment="1">
      <alignment horizontal="left"/>
    </xf>
    <xf numFmtId="0" fontId="5" fillId="0" borderId="0" xfId="0" applyFont="1" applyAlignment="1">
      <alignment horizontal="center"/>
    </xf>
    <xf numFmtId="0" fontId="5" fillId="0" borderId="1" xfId="0" applyFont="1" applyBorder="1" applyAlignment="1">
      <alignment horizontal="center"/>
    </xf>
    <xf numFmtId="3" fontId="0" fillId="0" borderId="0" xfId="0" applyNumberFormat="1" applyAlignment="1">
      <alignment horizontal="center"/>
    </xf>
    <xf numFmtId="3" fontId="5" fillId="0" borderId="1" xfId="0" applyNumberFormat="1" applyFont="1" applyBorder="1" applyAlignment="1">
      <alignment horizontal="center"/>
    </xf>
    <xf numFmtId="0" fontId="5" fillId="0" borderId="0" xfId="0" applyFont="1" applyBorder="1" applyAlignment="1">
      <alignment horizontal="center"/>
    </xf>
    <xf numFmtId="3" fontId="5" fillId="0" borderId="0" xfId="0" applyNumberFormat="1" applyFont="1" applyBorder="1" applyAlignment="1">
      <alignment horizontal="center"/>
    </xf>
    <xf numFmtId="3" fontId="4" fillId="0" borderId="0" xfId="0" applyNumberFormat="1" applyFont="1" applyAlignment="1">
      <alignment horizontal="center"/>
    </xf>
    <xf numFmtId="0" fontId="6" fillId="0" borderId="0" xfId="0" applyFont="1" applyAlignment="1">
      <alignment horizontal="left"/>
    </xf>
    <xf numFmtId="0" fontId="4" fillId="0" borderId="0" xfId="0" applyFont="1" applyAlignment="1">
      <alignment horizontal="left"/>
    </xf>
    <xf numFmtId="38" fontId="6" fillId="0" borderId="0" xfId="0" applyNumberFormat="1" applyFont="1" applyAlignment="1">
      <alignment horizontal="right"/>
    </xf>
    <xf numFmtId="3" fontId="6" fillId="0" borderId="0" xfId="0" applyNumberFormat="1" applyFont="1" applyAlignment="1">
      <alignment horizontal="right"/>
    </xf>
    <xf numFmtId="0" fontId="0" fillId="0" borderId="0" xfId="0" applyAlignment="1">
      <alignment horizontal="right"/>
    </xf>
    <xf numFmtId="0" fontId="7" fillId="0" borderId="0" xfId="0" applyFont="1" applyAlignment="1">
      <alignment horizontal="center"/>
    </xf>
    <xf numFmtId="0" fontId="4" fillId="0" borderId="0" xfId="0" applyFont="1" applyAlignment="1">
      <alignment horizontal="center"/>
    </xf>
    <xf numFmtId="0" fontId="0" fillId="0" borderId="1" xfId="0" applyBorder="1" applyAlignment="1">
      <alignment horizontal="left"/>
    </xf>
    <xf numFmtId="0" fontId="0" fillId="0" borderId="1" xfId="0" applyBorder="1" applyAlignment="1">
      <alignment horizontal="right"/>
    </xf>
    <xf numFmtId="3" fontId="0" fillId="0" borderId="0" xfId="0" applyNumberFormat="1" applyAlignment="1">
      <alignment horizontal="right"/>
    </xf>
    <xf numFmtId="0" fontId="6" fillId="0" borderId="0" xfId="0" applyFont="1" applyAlignment="1">
      <alignment horizontal="center"/>
    </xf>
    <xf numFmtId="3" fontId="6" fillId="0" borderId="0" xfId="0" applyNumberFormat="1" applyFont="1" applyAlignment="1">
      <alignment horizontal="center"/>
    </xf>
    <xf numFmtId="0" fontId="4" fillId="0" borderId="1" xfId="0" applyFont="1" applyBorder="1" applyAlignment="1">
      <alignment horizontal="center"/>
    </xf>
    <xf numFmtId="0" fontId="4" fillId="0" borderId="0" xfId="0" applyFont="1" applyBorder="1" applyAlignment="1">
      <alignment horizontal="center"/>
    </xf>
    <xf numFmtId="0" fontId="0" fillId="0" borderId="1" xfId="0" applyBorder="1"/>
    <xf numFmtId="0" fontId="6" fillId="0" borderId="0" xfId="0" quotePrefix="1" applyFont="1" applyAlignment="1">
      <alignment horizontal="left"/>
    </xf>
    <xf numFmtId="0" fontId="6" fillId="0" borderId="0" xfId="0" applyFont="1"/>
    <xf numFmtId="0" fontId="7" fillId="0" borderId="0" xfId="0" applyFont="1"/>
    <xf numFmtId="0" fontId="4" fillId="0" borderId="0" xfId="0" applyFont="1"/>
    <xf numFmtId="0" fontId="7" fillId="0" borderId="0" xfId="0" applyFont="1" applyAlignment="1"/>
    <xf numFmtId="0" fontId="0" fillId="0" borderId="0" xfId="0" applyAlignment="1"/>
    <xf numFmtId="37" fontId="0" fillId="0" borderId="0" xfId="0" applyNumberFormat="1"/>
    <xf numFmtId="0" fontId="10" fillId="0" borderId="0" xfId="0" applyFont="1"/>
    <xf numFmtId="0" fontId="10" fillId="0" borderId="0" xfId="0" applyFont="1" applyAlignment="1">
      <alignment horizontal="center"/>
    </xf>
    <xf numFmtId="0" fontId="5" fillId="0" borderId="0" xfId="0" applyFont="1"/>
    <xf numFmtId="0" fontId="0" fillId="0" borderId="0" xfId="0" applyBorder="1"/>
    <xf numFmtId="3" fontId="6" fillId="0" borderId="0" xfId="0" applyNumberFormat="1" applyFont="1"/>
    <xf numFmtId="0" fontId="4" fillId="0" borderId="0" xfId="0" applyFont="1" applyAlignment="1">
      <alignment horizontal="right"/>
    </xf>
    <xf numFmtId="167" fontId="6" fillId="0" borderId="0" xfId="0" applyNumberFormat="1" applyFont="1" applyAlignment="1">
      <alignment horizontal="center"/>
    </xf>
    <xf numFmtId="168" fontId="6" fillId="0" borderId="0" xfId="0" applyNumberFormat="1" applyFont="1" applyAlignment="1">
      <alignment horizontal="center"/>
    </xf>
    <xf numFmtId="170" fontId="6" fillId="0" borderId="0" xfId="0" applyNumberFormat="1" applyFont="1" applyAlignment="1">
      <alignment horizontal="center"/>
    </xf>
    <xf numFmtId="0" fontId="8" fillId="0" borderId="0" xfId="0" applyFont="1"/>
    <xf numFmtId="0" fontId="14" fillId="0" borderId="0" xfId="0" applyFont="1"/>
    <xf numFmtId="2" fontId="10" fillId="0" borderId="0" xfId="0" applyNumberFormat="1" applyFont="1" applyAlignment="1">
      <alignment horizontal="center"/>
    </xf>
    <xf numFmtId="167" fontId="6" fillId="0" borderId="0" xfId="0" applyNumberFormat="1" applyFont="1"/>
    <xf numFmtId="0" fontId="6" fillId="0" borderId="0" xfId="0" quotePrefix="1" applyFont="1"/>
    <xf numFmtId="3" fontId="6" fillId="0" borderId="0" xfId="0" quotePrefix="1" applyNumberFormat="1" applyFont="1" applyAlignment="1">
      <alignment horizontal="right"/>
    </xf>
    <xf numFmtId="3" fontId="0" fillId="0" borderId="0" xfId="0" applyNumberFormat="1"/>
    <xf numFmtId="0" fontId="7" fillId="0" borderId="0" xfId="0" applyFont="1" applyAlignment="1">
      <alignment horizontal="left"/>
    </xf>
    <xf numFmtId="3" fontId="10" fillId="0" borderId="0" xfId="0" applyNumberFormat="1" applyFont="1"/>
    <xf numFmtId="0" fontId="4" fillId="0" borderId="0" xfId="0" applyFont="1" applyBorder="1"/>
    <xf numFmtId="0" fontId="19" fillId="0" borderId="0" xfId="0" applyFont="1"/>
    <xf numFmtId="0" fontId="20" fillId="0" borderId="0" xfId="0" applyFont="1"/>
    <xf numFmtId="3" fontId="10" fillId="0" borderId="0" xfId="0" applyNumberFormat="1" applyFont="1" applyAlignment="1">
      <alignment horizontal="left"/>
    </xf>
    <xf numFmtId="42" fontId="6" fillId="0" borderId="0" xfId="0" applyNumberFormat="1" applyFont="1" applyAlignment="1">
      <alignment horizontal="left"/>
    </xf>
    <xf numFmtId="0" fontId="22" fillId="0" borderId="0" xfId="0" applyFont="1"/>
    <xf numFmtId="3" fontId="10" fillId="0" borderId="0" xfId="0" applyNumberFormat="1" applyFont="1" applyAlignment="1">
      <alignment horizontal="right"/>
    </xf>
    <xf numFmtId="3" fontId="4" fillId="0" borderId="0" xfId="0" applyNumberFormat="1" applyFont="1" applyAlignment="1">
      <alignment horizontal="left"/>
    </xf>
    <xf numFmtId="0" fontId="4" fillId="0" borderId="0" xfId="0" applyFont="1" applyBorder="1" applyAlignment="1">
      <alignment horizontal="left"/>
    </xf>
    <xf numFmtId="0" fontId="4" fillId="0" borderId="0" xfId="0" applyFont="1" applyBorder="1" applyAlignment="1">
      <alignment horizontal="right"/>
    </xf>
    <xf numFmtId="3" fontId="6" fillId="0" borderId="2" xfId="0" applyNumberFormat="1" applyFont="1" applyBorder="1" applyAlignment="1">
      <alignment horizontal="right"/>
    </xf>
    <xf numFmtId="0" fontId="10" fillId="0" borderId="0" xfId="0" applyFont="1" applyAlignment="1">
      <alignment horizontal="left"/>
    </xf>
    <xf numFmtId="37" fontId="10" fillId="0" borderId="0" xfId="0" applyNumberFormat="1" applyFont="1" applyAlignment="1">
      <alignment horizontal="right"/>
    </xf>
    <xf numFmtId="0" fontId="5" fillId="0" borderId="0" xfId="0" applyFont="1" applyAlignment="1">
      <alignment horizontal="right"/>
    </xf>
    <xf numFmtId="37" fontId="6" fillId="0" borderId="0" xfId="0" applyNumberFormat="1" applyFont="1" applyAlignment="1">
      <alignment horizontal="right"/>
    </xf>
    <xf numFmtId="167" fontId="6" fillId="0" borderId="0" xfId="0" applyNumberFormat="1" applyFont="1" applyAlignment="1">
      <alignment horizontal="right"/>
    </xf>
    <xf numFmtId="0" fontId="10" fillId="0" borderId="0" xfId="0" applyFont="1" applyAlignment="1">
      <alignment horizontal="right"/>
    </xf>
    <xf numFmtId="166" fontId="6" fillId="0" borderId="0" xfId="0" applyNumberFormat="1" applyFont="1" applyAlignment="1">
      <alignment horizontal="right"/>
    </xf>
    <xf numFmtId="0" fontId="0" fillId="0" borderId="0" xfId="0" applyBorder="1" applyAlignment="1">
      <alignment horizontal="left"/>
    </xf>
    <xf numFmtId="0" fontId="0" fillId="0" borderId="0" xfId="0" applyBorder="1" applyAlignment="1">
      <alignment horizontal="right"/>
    </xf>
    <xf numFmtId="168" fontId="6" fillId="0" borderId="0" xfId="0" applyNumberFormat="1" applyFont="1" applyAlignment="1">
      <alignment horizontal="right"/>
    </xf>
    <xf numFmtId="0" fontId="4" fillId="0" borderId="1" xfId="0" applyFont="1" applyBorder="1" applyAlignment="1">
      <alignment horizontal="left"/>
    </xf>
    <xf numFmtId="0" fontId="4" fillId="0" borderId="1" xfId="0" applyFont="1" applyBorder="1" applyAlignment="1">
      <alignment horizontal="right"/>
    </xf>
    <xf numFmtId="3" fontId="17" fillId="0" borderId="0" xfId="0" applyNumberFormat="1" applyFont="1" applyAlignment="1">
      <alignment horizontal="right"/>
    </xf>
    <xf numFmtId="168" fontId="10" fillId="0" borderId="0" xfId="0" applyNumberFormat="1" applyFont="1" applyAlignment="1">
      <alignment horizontal="right"/>
    </xf>
    <xf numFmtId="168" fontId="14" fillId="0" borderId="0" xfId="0" applyNumberFormat="1" applyFont="1" applyAlignment="1">
      <alignment horizontal="right"/>
    </xf>
    <xf numFmtId="167" fontId="17" fillId="0" borderId="0" xfId="0" applyNumberFormat="1" applyFont="1" applyAlignment="1">
      <alignment horizontal="right"/>
    </xf>
    <xf numFmtId="3" fontId="17" fillId="0" borderId="2" xfId="0" applyNumberFormat="1" applyFont="1" applyBorder="1" applyAlignment="1">
      <alignment horizontal="right"/>
    </xf>
    <xf numFmtId="0" fontId="4" fillId="0" borderId="0" xfId="0" applyFont="1" applyAlignment="1"/>
    <xf numFmtId="3" fontId="14" fillId="0" borderId="0" xfId="0" applyNumberFormat="1" applyFont="1" applyAlignment="1">
      <alignment horizontal="right"/>
    </xf>
    <xf numFmtId="166" fontId="10" fillId="0" borderId="0" xfId="0" applyNumberFormat="1" applyFont="1" applyAlignment="1">
      <alignment horizontal="right"/>
    </xf>
    <xf numFmtId="0" fontId="9" fillId="0" borderId="0" xfId="0" applyFont="1"/>
    <xf numFmtId="3" fontId="0" fillId="0" borderId="0" xfId="0" applyNumberFormat="1" applyBorder="1"/>
    <xf numFmtId="0" fontId="6" fillId="0" borderId="2" xfId="0" applyFont="1" applyBorder="1"/>
    <xf numFmtId="168" fontId="10" fillId="0" borderId="0" xfId="0" applyNumberFormat="1" applyFont="1" applyAlignment="1">
      <alignment horizontal="left"/>
    </xf>
    <xf numFmtId="0" fontId="4" fillId="0" borderId="1" xfId="0" applyFont="1" applyBorder="1"/>
    <xf numFmtId="0" fontId="22" fillId="0" borderId="0" xfId="0" applyFont="1" applyAlignment="1">
      <alignment horizontal="left"/>
    </xf>
    <xf numFmtId="0" fontId="0" fillId="0" borderId="1" xfId="0" applyBorder="1" applyAlignment="1">
      <alignment horizontal="center"/>
    </xf>
    <xf numFmtId="3" fontId="10" fillId="0" borderId="0" xfId="0" applyNumberFormat="1" applyFont="1" applyAlignment="1">
      <alignment horizontal="center"/>
    </xf>
    <xf numFmtId="0" fontId="6" fillId="0" borderId="0" xfId="0" applyFont="1" applyBorder="1"/>
    <xf numFmtId="3" fontId="6" fillId="0" borderId="0" xfId="0" applyNumberFormat="1" applyFont="1" applyBorder="1" applyAlignment="1">
      <alignment horizontal="right"/>
    </xf>
    <xf numFmtId="3" fontId="10" fillId="0" borderId="0" xfId="0" applyNumberFormat="1" applyFont="1" applyBorder="1" applyAlignment="1">
      <alignment horizontal="right"/>
    </xf>
    <xf numFmtId="3" fontId="6" fillId="0" borderId="0" xfId="0" applyNumberFormat="1" applyFont="1" applyBorder="1" applyAlignment="1">
      <alignment horizontal="left"/>
    </xf>
    <xf numFmtId="171" fontId="10" fillId="0" borderId="0" xfId="0" applyNumberFormat="1" applyFont="1" applyAlignment="1">
      <alignment horizontal="center"/>
    </xf>
    <xf numFmtId="3" fontId="10" fillId="0" borderId="3" xfId="0" applyNumberFormat="1" applyFont="1" applyBorder="1" applyAlignment="1">
      <alignment horizontal="right"/>
    </xf>
    <xf numFmtId="166" fontId="6" fillId="0" borderId="0" xfId="0" applyNumberFormat="1" applyFont="1"/>
    <xf numFmtId="168" fontId="6" fillId="0" borderId="0" xfId="0" applyNumberFormat="1" applyFont="1" applyAlignment="1">
      <alignment horizontal="left"/>
    </xf>
    <xf numFmtId="3" fontId="25" fillId="0" borderId="0" xfId="0" applyNumberFormat="1" applyFont="1" applyAlignment="1">
      <alignment horizontal="right"/>
    </xf>
    <xf numFmtId="169" fontId="0" fillId="0" borderId="0" xfId="0" applyNumberFormat="1"/>
    <xf numFmtId="168" fontId="19" fillId="0" borderId="0" xfId="0" applyNumberFormat="1" applyFont="1" applyAlignment="1">
      <alignment horizontal="center"/>
    </xf>
    <xf numFmtId="168" fontId="20" fillId="0" borderId="0" xfId="0" applyNumberFormat="1" applyFont="1"/>
    <xf numFmtId="170" fontId="6" fillId="0" borderId="0" xfId="0" applyNumberFormat="1" applyFont="1" applyBorder="1" applyAlignment="1">
      <alignment horizontal="center"/>
    </xf>
    <xf numFmtId="168" fontId="20" fillId="0" borderId="0" xfId="0" applyNumberFormat="1" applyFont="1" applyBorder="1"/>
    <xf numFmtId="169" fontId="19" fillId="0" borderId="0" xfId="0" applyNumberFormat="1" applyFont="1" applyAlignment="1">
      <alignment horizontal="center"/>
    </xf>
    <xf numFmtId="10" fontId="19" fillId="0" borderId="0" xfId="0" applyNumberFormat="1" applyFont="1" applyAlignment="1">
      <alignment horizontal="center"/>
    </xf>
    <xf numFmtId="168" fontId="19" fillId="0" borderId="0" xfId="0" applyNumberFormat="1" applyFont="1"/>
    <xf numFmtId="170" fontId="6" fillId="0" borderId="0" xfId="6" applyNumberFormat="1" applyFont="1" applyAlignment="1">
      <alignment horizontal="center"/>
    </xf>
    <xf numFmtId="3" fontId="19" fillId="0" borderId="0" xfId="0" applyNumberFormat="1" applyFont="1" applyAlignment="1">
      <alignment horizontal="center"/>
    </xf>
    <xf numFmtId="170" fontId="19" fillId="0" borderId="0" xfId="6" applyNumberFormat="1" applyFont="1" applyAlignment="1">
      <alignment horizontal="center"/>
    </xf>
    <xf numFmtId="0" fontId="10" fillId="0" borderId="0" xfId="0" applyFont="1" applyBorder="1" applyAlignment="1">
      <alignment horizontal="center"/>
    </xf>
    <xf numFmtId="3" fontId="26" fillId="0" borderId="0" xfId="0" applyNumberFormat="1" applyFont="1" applyBorder="1" applyAlignment="1">
      <alignment horizontal="right"/>
    </xf>
    <xf numFmtId="167" fontId="10" fillId="0" borderId="0" xfId="0" applyNumberFormat="1" applyFont="1" applyAlignment="1">
      <alignment horizontal="right"/>
    </xf>
    <xf numFmtId="3" fontId="6" fillId="0" borderId="2" xfId="0" applyNumberFormat="1" applyFont="1" applyBorder="1"/>
    <xf numFmtId="168" fontId="10" fillId="0" borderId="0" xfId="0" applyNumberFormat="1" applyFont="1" applyBorder="1" applyAlignment="1">
      <alignment horizontal="right"/>
    </xf>
    <xf numFmtId="0" fontId="6" fillId="0" borderId="1" xfId="0" applyFont="1" applyBorder="1"/>
    <xf numFmtId="170" fontId="6" fillId="0" borderId="0" xfId="6" applyNumberFormat="1" applyFont="1"/>
    <xf numFmtId="170" fontId="6" fillId="0" borderId="2" xfId="6" applyNumberFormat="1" applyFont="1" applyBorder="1"/>
    <xf numFmtId="3" fontId="9" fillId="0" borderId="0" xfId="0" applyNumberFormat="1" applyFont="1"/>
    <xf numFmtId="170" fontId="0" fillId="0" borderId="0" xfId="6" applyNumberFormat="1" applyFont="1"/>
    <xf numFmtId="170" fontId="6" fillId="0" borderId="0" xfId="6" applyNumberFormat="1" applyFont="1" applyAlignment="1">
      <alignment horizontal="right"/>
    </xf>
    <xf numFmtId="3" fontId="6" fillId="0" borderId="0" xfId="1" applyNumberFormat="1" applyFont="1"/>
    <xf numFmtId="3" fontId="4" fillId="0" borderId="1" xfId="0" applyNumberFormat="1" applyFont="1" applyBorder="1" applyAlignment="1">
      <alignment horizontal="center"/>
    </xf>
    <xf numFmtId="3" fontId="6" fillId="0" borderId="0" xfId="0" applyNumberFormat="1" applyFont="1" applyAlignment="1">
      <alignment horizontal="left"/>
    </xf>
    <xf numFmtId="0" fontId="17" fillId="0" borderId="0" xfId="0" applyFont="1"/>
    <xf numFmtId="0" fontId="17" fillId="0" borderId="0" xfId="0" applyFont="1" applyAlignment="1">
      <alignment horizontal="right"/>
    </xf>
    <xf numFmtId="0" fontId="18" fillId="0" borderId="0" xfId="0" applyFont="1" applyAlignment="1">
      <alignment horizontal="right"/>
    </xf>
    <xf numFmtId="0" fontId="18" fillId="0" borderId="0" xfId="0" applyFont="1"/>
    <xf numFmtId="0" fontId="17" fillId="0" borderId="0" xfId="0" applyFont="1" applyAlignment="1">
      <alignment horizontal="center"/>
    </xf>
    <xf numFmtId="3" fontId="17" fillId="0" borderId="0" xfId="0" applyNumberFormat="1" applyFont="1" applyBorder="1" applyAlignment="1">
      <alignment horizontal="right"/>
    </xf>
    <xf numFmtId="3" fontId="25" fillId="0" borderId="0" xfId="0" applyNumberFormat="1" applyFont="1" applyAlignment="1">
      <alignment horizontal="center"/>
    </xf>
    <xf numFmtId="0" fontId="9" fillId="0" borderId="0" xfId="0" applyFont="1" applyAlignment="1">
      <alignment horizontal="right"/>
    </xf>
    <xf numFmtId="168" fontId="0" fillId="0" borderId="0" xfId="0" applyNumberFormat="1"/>
    <xf numFmtId="0" fontId="9" fillId="0" borderId="1" xfId="0" applyFont="1" applyBorder="1"/>
    <xf numFmtId="166" fontId="6" fillId="0" borderId="0" xfId="0" applyNumberFormat="1" applyFont="1" applyAlignment="1">
      <alignment horizontal="center"/>
    </xf>
    <xf numFmtId="0" fontId="6" fillId="0" borderId="0" xfId="0" applyNumberFormat="1" applyFont="1" applyBorder="1" applyAlignment="1">
      <alignment horizontal="center"/>
    </xf>
    <xf numFmtId="0" fontId="9" fillId="0" borderId="0" xfId="0" applyFont="1" applyBorder="1"/>
    <xf numFmtId="3" fontId="5" fillId="0" borderId="0" xfId="0" applyNumberFormat="1" applyFont="1" applyAlignment="1">
      <alignment horizontal="right"/>
    </xf>
    <xf numFmtId="0" fontId="6" fillId="0" borderId="0" xfId="0" applyFont="1" applyAlignment="1"/>
    <xf numFmtId="3" fontId="4" fillId="0" borderId="1" xfId="0" applyNumberFormat="1" applyFont="1" applyBorder="1" applyAlignment="1">
      <alignment horizontal="right"/>
    </xf>
    <xf numFmtId="3" fontId="28" fillId="0" borderId="0" xfId="0" applyNumberFormat="1" applyFont="1" applyAlignment="1">
      <alignment horizontal="right"/>
    </xf>
    <xf numFmtId="0" fontId="29" fillId="0" borderId="0" xfId="0" applyFont="1"/>
    <xf numFmtId="3" fontId="0" fillId="0" borderId="0" xfId="0" applyNumberFormat="1" applyAlignment="1">
      <alignment horizontal="left"/>
    </xf>
    <xf numFmtId="4" fontId="6" fillId="0" borderId="0" xfId="0" applyNumberFormat="1" applyFont="1" applyAlignment="1">
      <alignment horizontal="right"/>
    </xf>
    <xf numFmtId="167" fontId="14" fillId="0" borderId="0" xfId="0" applyNumberFormat="1" applyFont="1"/>
    <xf numFmtId="4" fontId="19" fillId="0" borderId="0" xfId="0" applyNumberFormat="1" applyFont="1" applyAlignment="1">
      <alignment horizontal="center"/>
    </xf>
    <xf numFmtId="3" fontId="14" fillId="0" borderId="0" xfId="0" applyNumberFormat="1" applyFont="1"/>
    <xf numFmtId="3" fontId="10" fillId="0" borderId="0" xfId="0" applyNumberFormat="1" applyFont="1" applyBorder="1"/>
    <xf numFmtId="0" fontId="16" fillId="0" borderId="0" xfId="0" applyFont="1" applyAlignment="1">
      <alignment horizontal="left"/>
    </xf>
    <xf numFmtId="167" fontId="14" fillId="0" borderId="0" xfId="0" applyNumberFormat="1" applyFont="1" applyAlignment="1">
      <alignment horizontal="right"/>
    </xf>
    <xf numFmtId="167" fontId="0" fillId="0" borderId="0" xfId="0" applyNumberFormat="1"/>
    <xf numFmtId="167" fontId="25" fillId="0" borderId="0" xfId="0" applyNumberFormat="1" applyFont="1" applyAlignment="1">
      <alignment horizontal="center"/>
    </xf>
    <xf numFmtId="3" fontId="6" fillId="0" borderId="0" xfId="0" applyNumberFormat="1" applyFont="1" applyBorder="1"/>
    <xf numFmtId="166" fontId="10" fillId="0" borderId="0" xfId="0" applyNumberFormat="1" applyFont="1"/>
    <xf numFmtId="3" fontId="6" fillId="0" borderId="0" xfId="0" applyNumberFormat="1" applyFont="1" applyAlignment="1"/>
    <xf numFmtId="0" fontId="0" fillId="0" borderId="0" xfId="0" applyBorder="1" applyAlignment="1"/>
    <xf numFmtId="168" fontId="6" fillId="0" borderId="0" xfId="0" quotePrefix="1" applyNumberFormat="1" applyFont="1"/>
    <xf numFmtId="172" fontId="0" fillId="0" borderId="0" xfId="1" applyNumberFormat="1" applyFont="1"/>
    <xf numFmtId="0" fontId="0" fillId="0" borderId="0" xfId="0" applyBorder="1" applyAlignment="1">
      <alignment horizontal="center"/>
    </xf>
    <xf numFmtId="0" fontId="9" fillId="0" borderId="0" xfId="0" applyFont="1" applyAlignment="1">
      <alignment horizontal="center"/>
    </xf>
    <xf numFmtId="0" fontId="31" fillId="0" borderId="0" xfId="0" applyFont="1"/>
    <xf numFmtId="0" fontId="15" fillId="0" borderId="0" xfId="0" applyFont="1"/>
    <xf numFmtId="168" fontId="6" fillId="0" borderId="2" xfId="0" applyNumberFormat="1" applyFont="1" applyBorder="1" applyAlignment="1">
      <alignment horizontal="right"/>
    </xf>
    <xf numFmtId="0" fontId="31" fillId="0" borderId="0" xfId="0" applyFont="1" applyAlignment="1">
      <alignment horizontal="left"/>
    </xf>
    <xf numFmtId="0" fontId="26" fillId="0" borderId="0" xfId="0" applyFont="1"/>
    <xf numFmtId="0" fontId="6" fillId="0" borderId="0" xfId="0" applyFont="1" applyBorder="1" applyAlignment="1">
      <alignment horizontal="center"/>
    </xf>
    <xf numFmtId="3" fontId="31" fillId="0" borderId="0" xfId="0" applyNumberFormat="1" applyFont="1" applyAlignment="1">
      <alignment horizontal="right"/>
    </xf>
    <xf numFmtId="0" fontId="34" fillId="0" borderId="0" xfId="0" applyFont="1"/>
    <xf numFmtId="3" fontId="31" fillId="0" borderId="0" xfId="0" applyNumberFormat="1" applyFont="1"/>
    <xf numFmtId="0" fontId="31" fillId="0" borderId="0" xfId="0" applyFont="1" applyBorder="1"/>
    <xf numFmtId="37" fontId="18" fillId="0" borderId="0" xfId="0" applyNumberFormat="1" applyFont="1" applyAlignment="1">
      <alignment horizontal="right"/>
    </xf>
    <xf numFmtId="0" fontId="10" fillId="0" borderId="4" xfId="0" applyFont="1" applyBorder="1" applyAlignment="1">
      <alignment horizontal="center"/>
    </xf>
    <xf numFmtId="0" fontId="31" fillId="0" borderId="0" xfId="0" applyNumberFormat="1" applyFont="1"/>
    <xf numFmtId="0" fontId="3" fillId="0" borderId="0" xfId="0" applyFont="1"/>
    <xf numFmtId="0" fontId="36" fillId="0" borderId="0" xfId="0" applyFont="1"/>
    <xf numFmtId="0" fontId="31" fillId="0" borderId="0" xfId="0" applyFont="1" applyAlignment="1">
      <alignment horizontal="center"/>
    </xf>
    <xf numFmtId="3" fontId="31" fillId="0" borderId="0" xfId="0" applyNumberFormat="1" applyFont="1" applyAlignment="1">
      <alignment horizontal="center"/>
    </xf>
    <xf numFmtId="3" fontId="10" fillId="0" borderId="5" xfId="0" applyNumberFormat="1" applyFont="1" applyBorder="1" applyAlignment="1">
      <alignment horizontal="right"/>
    </xf>
    <xf numFmtId="3" fontId="10" fillId="0" borderId="5" xfId="0" applyNumberFormat="1" applyFont="1" applyBorder="1"/>
    <xf numFmtId="168" fontId="6" fillId="0" borderId="0" xfId="0" applyNumberFormat="1" applyFont="1" applyBorder="1" applyAlignment="1">
      <alignment horizontal="right"/>
    </xf>
    <xf numFmtId="0" fontId="37" fillId="0" borderId="0" xfId="0" applyFont="1" applyAlignment="1">
      <alignment horizontal="center"/>
    </xf>
    <xf numFmtId="0" fontId="10" fillId="0" borderId="0" xfId="0" applyFont="1" applyBorder="1"/>
    <xf numFmtId="166" fontId="31" fillId="0" borderId="0" xfId="0" applyNumberFormat="1" applyFont="1" applyAlignment="1">
      <alignment horizontal="center"/>
    </xf>
    <xf numFmtId="2" fontId="31" fillId="0" borderId="0" xfId="0" applyNumberFormat="1" applyFont="1" applyAlignment="1">
      <alignment horizontal="center"/>
    </xf>
    <xf numFmtId="0" fontId="31" fillId="0" borderId="1" xfId="0" applyFont="1" applyBorder="1" applyAlignment="1">
      <alignment horizontal="center"/>
    </xf>
    <xf numFmtId="0" fontId="10" fillId="0" borderId="0" xfId="0" applyFont="1" applyAlignment="1"/>
    <xf numFmtId="0" fontId="5" fillId="0" borderId="0" xfId="0" applyFont="1" applyAlignment="1">
      <alignment horizontal="left"/>
    </xf>
    <xf numFmtId="0" fontId="31" fillId="0" borderId="1" xfId="0" applyFont="1" applyBorder="1"/>
    <xf numFmtId="0" fontId="38" fillId="0" borderId="0" xfId="0" applyFont="1"/>
    <xf numFmtId="0" fontId="31" fillId="0" borderId="0" xfId="0" applyFont="1" applyAlignment="1" applyProtection="1">
      <alignment horizontal="center"/>
    </xf>
    <xf numFmtId="174" fontId="31" fillId="0" borderId="0" xfId="0" applyNumberFormat="1" applyFont="1" applyAlignment="1" applyProtection="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4" fillId="0" borderId="1" xfId="0" applyFont="1" applyBorder="1" applyAlignment="1" applyProtection="1">
      <alignment horizontal="center"/>
    </xf>
    <xf numFmtId="0" fontId="37" fillId="0" borderId="4" xfId="0" applyFont="1" applyBorder="1" applyAlignment="1">
      <alignment horizontal="center"/>
    </xf>
    <xf numFmtId="166" fontId="14" fillId="0" borderId="0" xfId="0" applyNumberFormat="1" applyFont="1"/>
    <xf numFmtId="166" fontId="14" fillId="0" borderId="0" xfId="0" applyNumberFormat="1" applyFont="1" applyAlignment="1">
      <alignment horizontal="right"/>
    </xf>
    <xf numFmtId="0" fontId="9" fillId="0" borderId="0" xfId="0" applyFont="1" applyBorder="1" applyAlignment="1">
      <alignment horizontal="right"/>
    </xf>
    <xf numFmtId="170" fontId="3" fillId="0" borderId="0" xfId="6" applyNumberFormat="1"/>
    <xf numFmtId="166" fontId="6" fillId="0" borderId="0" xfId="6" applyNumberFormat="1" applyFont="1" applyAlignment="1">
      <alignment horizontal="center"/>
    </xf>
    <xf numFmtId="0" fontId="14" fillId="0" borderId="0" xfId="0" applyFont="1" applyAlignment="1">
      <alignment horizontal="right"/>
    </xf>
    <xf numFmtId="167" fontId="19" fillId="0" borderId="0" xfId="0" applyNumberFormat="1" applyFont="1" applyAlignment="1">
      <alignment horizontal="center"/>
    </xf>
    <xf numFmtId="0" fontId="10" fillId="0" borderId="1" xfId="0" applyFont="1" applyBorder="1" applyAlignment="1">
      <alignment horizontal="center"/>
    </xf>
    <xf numFmtId="166" fontId="31" fillId="0" borderId="0" xfId="6" applyNumberFormat="1" applyFont="1" applyAlignment="1">
      <alignment horizontal="center"/>
    </xf>
    <xf numFmtId="1" fontId="6" fillId="0" borderId="0" xfId="0" applyNumberFormat="1" applyFont="1"/>
    <xf numFmtId="1" fontId="6" fillId="0" borderId="0" xfId="0" applyNumberFormat="1" applyFont="1" applyAlignment="1">
      <alignment horizontal="left"/>
    </xf>
    <xf numFmtId="166" fontId="10" fillId="0" borderId="0" xfId="0" applyNumberFormat="1" applyFont="1" applyAlignment="1">
      <alignment horizontal="center"/>
    </xf>
    <xf numFmtId="3" fontId="0" fillId="0" borderId="0" xfId="0" applyNumberFormat="1" applyBorder="1" applyAlignment="1">
      <alignment horizontal="right"/>
    </xf>
    <xf numFmtId="3" fontId="9" fillId="0" borderId="0" xfId="0" applyNumberFormat="1" applyFont="1" applyBorder="1" applyAlignment="1">
      <alignment horizontal="right"/>
    </xf>
    <xf numFmtId="167" fontId="6" fillId="0" borderId="0" xfId="0" applyNumberFormat="1" applyFont="1" applyBorder="1" applyAlignment="1">
      <alignment horizontal="center"/>
    </xf>
    <xf numFmtId="166" fontId="6" fillId="0" borderId="2" xfId="0" applyNumberFormat="1" applyFont="1" applyBorder="1" applyAlignment="1">
      <alignment horizontal="right"/>
    </xf>
    <xf numFmtId="3" fontId="31" fillId="0" borderId="2" xfId="0" applyNumberFormat="1" applyFont="1" applyBorder="1" applyAlignment="1">
      <alignment horizontal="right"/>
    </xf>
    <xf numFmtId="0" fontId="6" fillId="0" borderId="2" xfId="0" applyFont="1" applyBorder="1" applyAlignment="1">
      <alignment horizontal="left"/>
    </xf>
    <xf numFmtId="0" fontId="31" fillId="0" borderId="0" xfId="0" applyFont="1" applyBorder="1" applyAlignment="1">
      <alignment horizontal="center"/>
    </xf>
    <xf numFmtId="0" fontId="14" fillId="0" borderId="0" xfId="0" applyFont="1" applyAlignment="1">
      <alignment horizontal="left"/>
    </xf>
    <xf numFmtId="3" fontId="14" fillId="0" borderId="2" xfId="0" applyNumberFormat="1" applyFont="1" applyBorder="1" applyAlignment="1">
      <alignment horizontal="right"/>
    </xf>
    <xf numFmtId="0" fontId="0" fillId="0" borderId="2" xfId="0" applyBorder="1" applyAlignment="1">
      <alignment horizontal="right"/>
    </xf>
    <xf numFmtId="3" fontId="10" fillId="0" borderId="1" xfId="0" applyNumberFormat="1" applyFont="1" applyBorder="1" applyAlignment="1">
      <alignment horizontal="center"/>
    </xf>
    <xf numFmtId="3" fontId="19" fillId="0" borderId="0" xfId="0" applyNumberFormat="1" applyFont="1"/>
    <xf numFmtId="167" fontId="31" fillId="0" borderId="0" xfId="0" applyNumberFormat="1" applyFont="1"/>
    <xf numFmtId="168" fontId="31" fillId="0" borderId="0" xfId="0" applyNumberFormat="1" applyFont="1"/>
    <xf numFmtId="168" fontId="31" fillId="0" borderId="0" xfId="3" applyNumberFormat="1" applyFont="1"/>
    <xf numFmtId="0" fontId="6" fillId="0" borderId="0" xfId="0" applyFont="1" applyBorder="1" applyAlignment="1">
      <alignment horizontal="left"/>
    </xf>
    <xf numFmtId="173" fontId="6" fillId="0" borderId="0" xfId="0" applyNumberFormat="1" applyFont="1" applyAlignment="1">
      <alignment horizontal="center"/>
    </xf>
    <xf numFmtId="0" fontId="37" fillId="0" borderId="0" xfId="0" applyFont="1" applyAlignment="1" applyProtection="1">
      <alignment horizontal="center"/>
    </xf>
    <xf numFmtId="166" fontId="19" fillId="0" borderId="0" xfId="6" applyNumberFormat="1" applyFont="1" applyAlignment="1">
      <alignment horizontal="center"/>
    </xf>
    <xf numFmtId="166" fontId="0" fillId="0" borderId="0" xfId="0" applyNumberFormat="1"/>
    <xf numFmtId="166" fontId="19" fillId="0" borderId="0" xfId="0" applyNumberFormat="1" applyFont="1" applyAlignment="1">
      <alignment horizontal="center"/>
    </xf>
    <xf numFmtId="166" fontId="6" fillId="0" borderId="0" xfId="0" quotePrefix="1" applyNumberFormat="1" applyFont="1" applyAlignment="1">
      <alignment horizontal="center"/>
    </xf>
    <xf numFmtId="166" fontId="19" fillId="0" borderId="0" xfId="0" quotePrefix="1" applyNumberFormat="1" applyFont="1" applyAlignment="1">
      <alignment horizontal="center"/>
    </xf>
    <xf numFmtId="166" fontId="14" fillId="0" borderId="0" xfId="0" applyNumberFormat="1" applyFont="1" applyAlignment="1">
      <alignment horizontal="center"/>
    </xf>
    <xf numFmtId="166" fontId="19" fillId="0" borderId="0" xfId="0" applyNumberFormat="1" applyFont="1" applyAlignment="1">
      <alignment horizontal="right"/>
    </xf>
    <xf numFmtId="166" fontId="19" fillId="0" borderId="0" xfId="0" applyNumberFormat="1" applyFont="1" applyProtection="1"/>
    <xf numFmtId="3" fontId="19" fillId="0" borderId="0" xfId="0" applyNumberFormat="1" applyFont="1" applyAlignment="1">
      <alignment horizontal="right"/>
    </xf>
    <xf numFmtId="169" fontId="6" fillId="0" borderId="0" xfId="0" applyNumberFormat="1" applyFont="1" applyAlignment="1"/>
    <xf numFmtId="169" fontId="6" fillId="0" borderId="0" xfId="0" quotePrefix="1" applyNumberFormat="1" applyFont="1" applyAlignment="1"/>
    <xf numFmtId="0" fontId="31" fillId="0" borderId="0" xfId="0" applyFont="1" applyAlignment="1">
      <alignment horizontal="right"/>
    </xf>
    <xf numFmtId="0" fontId="40" fillId="0" borderId="0" xfId="0" applyFont="1"/>
    <xf numFmtId="3" fontId="7" fillId="0" borderId="0" xfId="0" applyNumberFormat="1" applyFont="1" applyAlignment="1">
      <alignment horizontal="center"/>
    </xf>
    <xf numFmtId="0" fontId="14" fillId="0" borderId="0" xfId="0" applyFont="1" applyAlignment="1">
      <alignment horizontal="center"/>
    </xf>
    <xf numFmtId="170" fontId="14" fillId="0" borderId="0" xfId="6" applyNumberFormat="1" applyFont="1" applyAlignment="1">
      <alignment horizontal="right"/>
    </xf>
    <xf numFmtId="166" fontId="14" fillId="0" borderId="0" xfId="6" applyNumberFormat="1" applyFont="1" applyAlignment="1">
      <alignment horizontal="right"/>
    </xf>
    <xf numFmtId="170" fontId="14" fillId="0" borderId="0" xfId="6" applyNumberFormat="1" applyFont="1"/>
    <xf numFmtId="166" fontId="14" fillId="0" borderId="0" xfId="6" applyNumberFormat="1" applyFont="1"/>
    <xf numFmtId="0" fontId="14" fillId="0" borderId="0" xfId="0" applyFont="1" applyBorder="1" applyAlignment="1">
      <alignment horizontal="left"/>
    </xf>
    <xf numFmtId="0" fontId="5" fillId="0" borderId="1" xfId="0" applyFont="1" applyBorder="1" applyAlignment="1">
      <alignment horizontal="left"/>
    </xf>
    <xf numFmtId="166" fontId="14" fillId="0" borderId="0" xfId="0" applyNumberFormat="1" applyFont="1" applyBorder="1" applyAlignment="1">
      <alignment horizontal="right"/>
    </xf>
    <xf numFmtId="0" fontId="10" fillId="0" borderId="0" xfId="0" applyFont="1" applyBorder="1" applyAlignment="1">
      <alignment horizontal="left"/>
    </xf>
    <xf numFmtId="166" fontId="17" fillId="0" borderId="0" xfId="0" applyNumberFormat="1" applyFont="1" applyAlignment="1">
      <alignment horizontal="center"/>
    </xf>
    <xf numFmtId="167" fontId="17" fillId="0" borderId="0" xfId="0" applyNumberFormat="1" applyFont="1" applyAlignment="1">
      <alignment horizontal="center"/>
    </xf>
    <xf numFmtId="3" fontId="17" fillId="0" borderId="0" xfId="0" applyNumberFormat="1" applyFont="1" applyAlignment="1">
      <alignment horizontal="center"/>
    </xf>
    <xf numFmtId="169" fontId="31" fillId="0" borderId="0" xfId="0" applyNumberFormat="1" applyFont="1"/>
    <xf numFmtId="3" fontId="10" fillId="0" borderId="0" xfId="0" applyNumberFormat="1" applyFont="1" applyBorder="1" applyAlignment="1">
      <alignment horizontal="center"/>
    </xf>
    <xf numFmtId="0" fontId="41" fillId="0" borderId="0" xfId="0" applyFont="1" applyAlignment="1">
      <alignment horizontal="center"/>
    </xf>
    <xf numFmtId="0" fontId="42" fillId="0" borderId="0" xfId="0" applyFont="1"/>
    <xf numFmtId="3" fontId="6" fillId="0" borderId="1" xfId="0" applyNumberFormat="1" applyFont="1" applyBorder="1"/>
    <xf numFmtId="38" fontId="25" fillId="0" borderId="0" xfId="0" applyNumberFormat="1" applyFont="1" applyAlignment="1">
      <alignment horizontal="right"/>
    </xf>
    <xf numFmtId="167" fontId="14" fillId="0" borderId="0" xfId="0" applyNumberFormat="1" applyFont="1" applyAlignment="1">
      <alignment horizontal="center"/>
    </xf>
    <xf numFmtId="0" fontId="4" fillId="0" borderId="0" xfId="0" applyFont="1" applyFill="1" applyBorder="1" applyAlignment="1">
      <alignment horizontal="center"/>
    </xf>
    <xf numFmtId="170" fontId="14" fillId="0" borderId="0" xfId="0" applyNumberFormat="1" applyFont="1" applyAlignment="1">
      <alignment horizontal="right"/>
    </xf>
    <xf numFmtId="3" fontId="4" fillId="0" borderId="0" xfId="0" applyNumberFormat="1" applyFont="1" applyAlignment="1">
      <alignment horizontal="right"/>
    </xf>
    <xf numFmtId="17" fontId="4" fillId="0" borderId="0" xfId="0" quotePrefix="1" applyNumberFormat="1" applyFont="1" applyAlignment="1">
      <alignment horizontal="right"/>
    </xf>
    <xf numFmtId="3" fontId="4" fillId="0" borderId="0" xfId="0" applyNumberFormat="1" applyFont="1" applyBorder="1" applyAlignment="1">
      <alignment horizontal="right"/>
    </xf>
    <xf numFmtId="0" fontId="43" fillId="0" borderId="0" xfId="0" applyFont="1" applyBorder="1" applyAlignment="1">
      <alignment horizontal="right"/>
    </xf>
    <xf numFmtId="3" fontId="43" fillId="0" borderId="0" xfId="0" applyNumberFormat="1" applyFont="1" applyBorder="1" applyAlignment="1">
      <alignment horizontal="right"/>
    </xf>
    <xf numFmtId="0" fontId="5" fillId="0" borderId="0" xfId="0" applyFont="1" applyBorder="1" applyAlignment="1">
      <alignment horizontal="left"/>
    </xf>
    <xf numFmtId="0" fontId="4" fillId="0" borderId="0" xfId="0" quotePrefix="1" applyFont="1" applyAlignment="1">
      <alignment horizontal="right"/>
    </xf>
    <xf numFmtId="0" fontId="9" fillId="0" borderId="0" xfId="0" applyFont="1" applyAlignment="1">
      <alignment horizontal="left"/>
    </xf>
    <xf numFmtId="0" fontId="45" fillId="0" borderId="0" xfId="0" applyFont="1"/>
    <xf numFmtId="166" fontId="6" fillId="0" borderId="0" xfId="6" applyNumberFormat="1" applyFont="1" applyAlignment="1">
      <alignment horizontal="right"/>
    </xf>
    <xf numFmtId="167" fontId="25" fillId="0" borderId="0" xfId="0" applyNumberFormat="1" applyFont="1" applyAlignment="1">
      <alignment horizontal="right"/>
    </xf>
    <xf numFmtId="1" fontId="31" fillId="0" borderId="0" xfId="0" applyNumberFormat="1" applyFont="1" applyAlignment="1">
      <alignment horizontal="center"/>
    </xf>
    <xf numFmtId="1" fontId="31" fillId="0" borderId="0" xfId="0" quotePrefix="1" applyNumberFormat="1" applyFont="1" applyAlignment="1">
      <alignment horizontal="center"/>
    </xf>
    <xf numFmtId="3" fontId="14" fillId="0" borderId="0" xfId="0" applyNumberFormat="1" applyFont="1" applyAlignment="1">
      <alignment horizontal="center"/>
    </xf>
    <xf numFmtId="0" fontId="47" fillId="0" borderId="0" xfId="0" applyFont="1" applyAlignment="1">
      <alignment horizontal="left"/>
    </xf>
    <xf numFmtId="0" fontId="47" fillId="0" borderId="0" xfId="0" applyFont="1"/>
    <xf numFmtId="167" fontId="46" fillId="0" borderId="0" xfId="0" applyNumberFormat="1" applyFont="1" applyAlignment="1">
      <alignment horizontal="right"/>
    </xf>
    <xf numFmtId="9" fontId="6" fillId="0" borderId="0" xfId="6" applyFont="1" applyAlignment="1">
      <alignment horizontal="left"/>
    </xf>
    <xf numFmtId="3" fontId="27" fillId="0" borderId="0" xfId="0" applyNumberFormat="1" applyFont="1" applyBorder="1" applyAlignment="1">
      <alignment horizontal="right"/>
    </xf>
    <xf numFmtId="3" fontId="14" fillId="0" borderId="0" xfId="0" applyNumberFormat="1" applyFont="1" applyBorder="1" applyAlignment="1">
      <alignment horizontal="right"/>
    </xf>
    <xf numFmtId="3" fontId="10" fillId="0" borderId="0" xfId="0" applyNumberFormat="1" applyFont="1" applyBorder="1" applyAlignment="1">
      <alignment horizontal="left"/>
    </xf>
    <xf numFmtId="1" fontId="10" fillId="0" borderId="0" xfId="0" applyNumberFormat="1" applyFont="1" applyBorder="1" applyAlignment="1">
      <alignment horizontal="right"/>
    </xf>
    <xf numFmtId="1" fontId="0" fillId="0" borderId="0" xfId="0" applyNumberFormat="1"/>
    <xf numFmtId="3" fontId="9" fillId="0" borderId="0" xfId="0" applyNumberFormat="1" applyFont="1" applyAlignment="1">
      <alignment horizontal="center"/>
    </xf>
    <xf numFmtId="37" fontId="9" fillId="0" borderId="0" xfId="0" applyNumberFormat="1" applyFont="1" applyAlignment="1">
      <alignment horizontal="right"/>
    </xf>
    <xf numFmtId="0" fontId="7" fillId="0" borderId="0" xfId="0" applyFont="1" applyBorder="1" applyAlignment="1">
      <alignment horizontal="center"/>
    </xf>
    <xf numFmtId="166" fontId="31" fillId="0" borderId="0" xfId="0" applyNumberFormat="1" applyFont="1" applyBorder="1" applyAlignment="1">
      <alignment horizontal="center"/>
    </xf>
    <xf numFmtId="3" fontId="6" fillId="0" borderId="0" xfId="0" applyNumberFormat="1" applyFont="1" applyBorder="1" applyAlignment="1">
      <alignment horizontal="center"/>
    </xf>
    <xf numFmtId="166" fontId="17" fillId="0" borderId="0" xfId="0" applyNumberFormat="1" applyFont="1" applyAlignment="1">
      <alignment horizontal="right"/>
    </xf>
    <xf numFmtId="3" fontId="9" fillId="0" borderId="0" xfId="0" applyNumberFormat="1" applyFont="1" applyAlignment="1">
      <alignment horizontal="left"/>
    </xf>
    <xf numFmtId="38" fontId="9" fillId="0" borderId="0" xfId="0" applyNumberFormat="1" applyFont="1" applyAlignment="1">
      <alignment horizontal="center"/>
    </xf>
    <xf numFmtId="38" fontId="6" fillId="0" borderId="0" xfId="0" applyNumberFormat="1" applyFont="1" applyAlignment="1">
      <alignment horizontal="left"/>
    </xf>
    <xf numFmtId="0" fontId="0" fillId="0" borderId="0" xfId="0" quotePrefix="1"/>
    <xf numFmtId="0" fontId="31" fillId="0" borderId="0" xfId="0" quotePrefix="1" applyFont="1"/>
    <xf numFmtId="3" fontId="6" fillId="0" borderId="0" xfId="0" applyNumberFormat="1" applyFont="1" applyFill="1" applyBorder="1" applyAlignment="1">
      <alignment horizontal="center"/>
    </xf>
    <xf numFmtId="3" fontId="6" fillId="0" borderId="2" xfId="0" applyNumberFormat="1" applyFont="1" applyBorder="1" applyAlignment="1">
      <alignment horizontal="center"/>
    </xf>
    <xf numFmtId="0" fontId="31" fillId="0" borderId="0" xfId="0" applyFont="1" applyAlignment="1"/>
    <xf numFmtId="0" fontId="19" fillId="0" borderId="0" xfId="0" applyFont="1" applyAlignment="1">
      <alignment horizontal="left"/>
    </xf>
    <xf numFmtId="3" fontId="31" fillId="0" borderId="0" xfId="0" applyNumberFormat="1" applyFont="1" applyBorder="1" applyAlignment="1">
      <alignment horizontal="right"/>
    </xf>
    <xf numFmtId="3" fontId="49" fillId="0" borderId="0" xfId="0" applyNumberFormat="1" applyFont="1"/>
    <xf numFmtId="3" fontId="28" fillId="0" borderId="0" xfId="0" applyNumberFormat="1" applyFont="1"/>
    <xf numFmtId="166" fontId="6" fillId="0" borderId="0" xfId="0" applyNumberFormat="1" applyFont="1" applyAlignment="1"/>
    <xf numFmtId="0" fontId="4" fillId="0" borderId="0" xfId="0" applyFont="1" applyBorder="1" applyAlignment="1"/>
    <xf numFmtId="166" fontId="6" fillId="0" borderId="0" xfId="0" applyNumberFormat="1" applyFont="1" applyBorder="1" applyAlignment="1"/>
    <xf numFmtId="3" fontId="37" fillId="0" borderId="0" xfId="0" applyNumberFormat="1" applyFont="1" applyAlignment="1">
      <alignment horizontal="right"/>
    </xf>
    <xf numFmtId="166" fontId="0" fillId="0" borderId="0" xfId="0" applyNumberFormat="1" applyAlignment="1">
      <alignment horizontal="center"/>
    </xf>
    <xf numFmtId="0" fontId="6" fillId="0" borderId="1" xfId="0" applyFont="1" applyBorder="1" applyAlignment="1">
      <alignment horizontal="center"/>
    </xf>
    <xf numFmtId="17" fontId="4" fillId="0" borderId="0" xfId="0" quotePrefix="1" applyNumberFormat="1" applyFont="1" applyBorder="1" applyAlignment="1">
      <alignment horizontal="center"/>
    </xf>
    <xf numFmtId="177" fontId="6" fillId="0" borderId="0" xfId="0" applyNumberFormat="1" applyFont="1" applyBorder="1"/>
    <xf numFmtId="0" fontId="33" fillId="0" borderId="0" xfId="0" applyFont="1" applyBorder="1"/>
    <xf numFmtId="0" fontId="6" fillId="0" borderId="0" xfId="0" applyNumberFormat="1" applyFont="1" applyBorder="1" applyAlignment="1">
      <alignment horizontal="left"/>
    </xf>
    <xf numFmtId="0" fontId="14" fillId="0" borderId="0" xfId="0" applyFont="1" applyBorder="1"/>
    <xf numFmtId="0" fontId="50" fillId="0" borderId="0" xfId="0" applyFont="1" applyBorder="1"/>
    <xf numFmtId="0" fontId="6" fillId="0" borderId="0" xfId="0" applyNumberFormat="1" applyFont="1" applyFill="1" applyBorder="1" applyAlignment="1">
      <alignment horizontal="left"/>
    </xf>
    <xf numFmtId="0" fontId="10" fillId="0" borderId="3" xfId="0" applyFont="1" applyBorder="1"/>
    <xf numFmtId="3" fontId="6" fillId="0" borderId="0" xfId="0" quotePrefix="1" applyNumberFormat="1" applyFont="1" applyBorder="1" applyAlignment="1">
      <alignment horizontal="center"/>
    </xf>
    <xf numFmtId="178" fontId="6" fillId="0" borderId="0" xfId="0" applyNumberFormat="1" applyFont="1" applyBorder="1" applyAlignment="1">
      <alignment horizontal="center"/>
    </xf>
    <xf numFmtId="0" fontId="9" fillId="0" borderId="0" xfId="0" applyNumberFormat="1" applyFont="1" applyBorder="1" applyAlignment="1">
      <alignment horizontal="left"/>
    </xf>
    <xf numFmtId="0" fontId="14" fillId="0" borderId="0" xfId="0" applyNumberFormat="1" applyFont="1" applyBorder="1" applyAlignment="1">
      <alignment horizontal="left"/>
    </xf>
    <xf numFmtId="0" fontId="31" fillId="0" borderId="0" xfId="0" applyFont="1" applyBorder="1" applyAlignment="1">
      <alignment horizontal="left"/>
    </xf>
    <xf numFmtId="0" fontId="10" fillId="0" borderId="0" xfId="0" applyNumberFormat="1" applyFont="1" applyBorder="1" applyAlignment="1">
      <alignment horizontal="left"/>
    </xf>
    <xf numFmtId="0" fontId="10" fillId="2" borderId="0" xfId="0" applyFont="1" applyFill="1" applyBorder="1"/>
    <xf numFmtId="9" fontId="6" fillId="0" borderId="0" xfId="6" applyFont="1" applyAlignment="1">
      <alignment horizontal="center"/>
    </xf>
    <xf numFmtId="3" fontId="25" fillId="0" borderId="0" xfId="0" applyNumberFormat="1" applyFont="1" applyBorder="1" applyAlignment="1">
      <alignment horizontal="center"/>
    </xf>
    <xf numFmtId="167" fontId="17" fillId="0" borderId="0" xfId="0" applyNumberFormat="1" applyFont="1" applyBorder="1" applyAlignment="1">
      <alignment horizontal="center"/>
    </xf>
    <xf numFmtId="3" fontId="17" fillId="0" borderId="0" xfId="0" applyNumberFormat="1" applyFont="1" applyBorder="1" applyAlignment="1">
      <alignment horizontal="center"/>
    </xf>
    <xf numFmtId="0" fontId="7" fillId="0" borderId="0" xfId="0" applyFont="1" applyBorder="1" applyAlignment="1"/>
    <xf numFmtId="0" fontId="3" fillId="0" borderId="0" xfId="5" applyAlignment="1">
      <alignment horizontal="center"/>
    </xf>
    <xf numFmtId="3" fontId="3" fillId="0" borderId="0" xfId="5" applyNumberFormat="1" applyAlignment="1">
      <alignment horizontal="center"/>
    </xf>
    <xf numFmtId="170" fontId="6" fillId="0" borderId="0" xfId="0" applyNumberFormat="1" applyFont="1"/>
    <xf numFmtId="166" fontId="28" fillId="0" borderId="0" xfId="6" applyNumberFormat="1" applyFont="1" applyAlignment="1">
      <alignment horizontal="right"/>
    </xf>
    <xf numFmtId="0" fontId="4" fillId="0" borderId="6" xfId="0" applyFont="1" applyBorder="1" applyAlignment="1">
      <alignment horizontal="center"/>
    </xf>
    <xf numFmtId="166" fontId="48" fillId="0" borderId="0" xfId="0" applyNumberFormat="1" applyFont="1"/>
    <xf numFmtId="166" fontId="28" fillId="0" borderId="0" xfId="0" applyNumberFormat="1" applyFont="1" applyAlignment="1">
      <alignment horizontal="center"/>
    </xf>
    <xf numFmtId="37" fontId="18" fillId="0" borderId="0" xfId="0" applyNumberFormat="1" applyFont="1"/>
    <xf numFmtId="3" fontId="9" fillId="0" borderId="0" xfId="0" applyNumberFormat="1" applyFont="1" applyAlignment="1">
      <alignment horizontal="right"/>
    </xf>
    <xf numFmtId="3" fontId="14" fillId="0" borderId="0" xfId="6" applyNumberFormat="1" applyFont="1" applyAlignment="1">
      <alignment horizontal="right"/>
    </xf>
    <xf numFmtId="37" fontId="9" fillId="0" borderId="0" xfId="0" applyNumberFormat="1" applyFont="1"/>
    <xf numFmtId="3" fontId="6" fillId="0" borderId="0" xfId="0" applyNumberFormat="1" applyFont="1" applyBorder="1" applyAlignment="1"/>
    <xf numFmtId="3" fontId="0" fillId="0" borderId="0" xfId="0" applyNumberFormat="1" applyFill="1" applyBorder="1" applyAlignment="1"/>
    <xf numFmtId="3" fontId="0" fillId="0" borderId="0" xfId="0" applyNumberFormat="1" applyBorder="1" applyAlignment="1"/>
    <xf numFmtId="0" fontId="7" fillId="0" borderId="2" xfId="0" applyFont="1" applyBorder="1" applyAlignment="1">
      <alignment horizontal="left"/>
    </xf>
    <xf numFmtId="0" fontId="7" fillId="0" borderId="2" xfId="0" applyFont="1" applyBorder="1" applyAlignment="1">
      <alignment horizontal="center"/>
    </xf>
    <xf numFmtId="0" fontId="4" fillId="0" borderId="8" xfId="0" applyFont="1" applyBorder="1" applyAlignment="1">
      <alignment horizontal="center"/>
    </xf>
    <xf numFmtId="17" fontId="4" fillId="0" borderId="0" xfId="0" quotePrefix="1" applyNumberFormat="1" applyFont="1" applyBorder="1" applyAlignment="1">
      <alignment horizontal="left"/>
    </xf>
    <xf numFmtId="0" fontId="4" fillId="0" borderId="9" xfId="0" applyFont="1" applyBorder="1" applyAlignment="1">
      <alignment horizontal="center"/>
    </xf>
    <xf numFmtId="0" fontId="9" fillId="0" borderId="7" xfId="0" applyFont="1" applyBorder="1"/>
    <xf numFmtId="0" fontId="9" fillId="0" borderId="1" xfId="0" applyFont="1" applyBorder="1" applyAlignment="1">
      <alignment horizontal="right"/>
    </xf>
    <xf numFmtId="0" fontId="9" fillId="0" borderId="10" xfId="0" applyFont="1" applyBorder="1" applyAlignment="1">
      <alignment horizontal="right"/>
    </xf>
    <xf numFmtId="0" fontId="9" fillId="0" borderId="8" xfId="0" applyFont="1" applyBorder="1" applyAlignment="1">
      <alignment horizontal="right"/>
    </xf>
    <xf numFmtId="0" fontId="9" fillId="0" borderId="1" xfId="0" applyFont="1" applyBorder="1" applyAlignment="1">
      <alignment horizontal="left"/>
    </xf>
    <xf numFmtId="0" fontId="9" fillId="0" borderId="7" xfId="0" applyFont="1" applyBorder="1" applyAlignment="1">
      <alignment horizontal="right"/>
    </xf>
    <xf numFmtId="0" fontId="9" fillId="0" borderId="6" xfId="0" applyFont="1" applyBorder="1"/>
    <xf numFmtId="0" fontId="9" fillId="0" borderId="9" xfId="0" applyFont="1" applyBorder="1" applyAlignment="1">
      <alignment horizontal="right"/>
    </xf>
    <xf numFmtId="0" fontId="9" fillId="0" borderId="0" xfId="0" applyFont="1" applyBorder="1" applyAlignment="1">
      <alignment horizontal="left"/>
    </xf>
    <xf numFmtId="0" fontId="9" fillId="0" borderId="6" xfId="0" applyFont="1" applyBorder="1" applyAlignment="1">
      <alignment horizontal="right"/>
    </xf>
    <xf numFmtId="0" fontId="9" fillId="0" borderId="9" xfId="0" applyFont="1" applyBorder="1"/>
    <xf numFmtId="3" fontId="6" fillId="0" borderId="6" xfId="0" applyNumberFormat="1" applyFont="1" applyBorder="1" applyAlignment="1">
      <alignment horizontal="center"/>
    </xf>
    <xf numFmtId="3" fontId="14" fillId="0" borderId="6" xfId="0" applyNumberFormat="1" applyFont="1" applyBorder="1" applyAlignment="1">
      <alignment horizontal="center"/>
    </xf>
    <xf numFmtId="0" fontId="14" fillId="0" borderId="8" xfId="0" applyFont="1" applyBorder="1"/>
    <xf numFmtId="167" fontId="31" fillId="0" borderId="0" xfId="0" applyNumberFormat="1" applyFont="1" applyAlignment="1">
      <alignment horizontal="center"/>
    </xf>
    <xf numFmtId="17" fontId="4" fillId="0" borderId="0" xfId="0" applyNumberFormat="1" applyFont="1" applyBorder="1" applyAlignment="1">
      <alignment horizontal="center"/>
    </xf>
    <xf numFmtId="17" fontId="4" fillId="0" borderId="0" xfId="0" applyNumberFormat="1" applyFont="1" applyBorder="1" applyAlignment="1"/>
    <xf numFmtId="167" fontId="10" fillId="2" borderId="0" xfId="0" applyNumberFormat="1" applyFont="1" applyFill="1" applyAlignment="1">
      <alignment horizontal="center"/>
    </xf>
    <xf numFmtId="3" fontId="51" fillId="0" borderId="0" xfId="0" applyNumberFormat="1" applyFont="1"/>
    <xf numFmtId="0" fontId="7" fillId="0" borderId="0" xfId="0" applyFont="1" applyBorder="1" applyAlignment="1">
      <alignment horizontal="left"/>
    </xf>
    <xf numFmtId="0" fontId="4" fillId="2" borderId="0" xfId="0" applyFont="1" applyFill="1" applyBorder="1" applyAlignment="1">
      <alignment horizontal="center"/>
    </xf>
    <xf numFmtId="0" fontId="0" fillId="2" borderId="0" xfId="0" applyFill="1" applyBorder="1" applyAlignment="1">
      <alignment horizontal="right"/>
    </xf>
    <xf numFmtId="1" fontId="6" fillId="0" borderId="0" xfId="0" applyNumberFormat="1" applyFont="1" applyBorder="1" applyAlignment="1">
      <alignment horizontal="left"/>
    </xf>
    <xf numFmtId="0" fontId="4" fillId="2" borderId="1" xfId="0" applyFont="1" applyFill="1" applyBorder="1" applyAlignment="1">
      <alignment horizontal="right"/>
    </xf>
    <xf numFmtId="0" fontId="4" fillId="0" borderId="9" xfId="0" applyFont="1" applyBorder="1" applyAlignment="1">
      <alignment horizontal="left"/>
    </xf>
    <xf numFmtId="0" fontId="4" fillId="0" borderId="10" xfId="0" applyFont="1" applyBorder="1" applyAlignment="1">
      <alignment horizontal="left"/>
    </xf>
    <xf numFmtId="0" fontId="0" fillId="0" borderId="9" xfId="0" applyBorder="1" applyAlignment="1">
      <alignment horizontal="left"/>
    </xf>
    <xf numFmtId="1" fontId="6" fillId="0" borderId="9" xfId="0" applyNumberFormat="1" applyFont="1" applyBorder="1" applyAlignment="1">
      <alignment horizontal="left"/>
    </xf>
    <xf numFmtId="0" fontId="6" fillId="0" borderId="9" xfId="0" applyFont="1" applyBorder="1" applyAlignment="1">
      <alignment horizontal="left"/>
    </xf>
    <xf numFmtId="1" fontId="14" fillId="0" borderId="0" xfId="0" applyNumberFormat="1" applyFont="1" applyAlignment="1">
      <alignment horizontal="left"/>
    </xf>
    <xf numFmtId="2" fontId="6" fillId="0" borderId="0" xfId="0" applyNumberFormat="1" applyFont="1" applyBorder="1" applyAlignment="1">
      <alignment horizontal="center"/>
    </xf>
    <xf numFmtId="0" fontId="52" fillId="0" borderId="0" xfId="0" applyFont="1" applyAlignment="1">
      <alignment horizontal="right" wrapText="1"/>
    </xf>
    <xf numFmtId="167" fontId="14" fillId="0" borderId="0" xfId="0" applyNumberFormat="1" applyFont="1" applyBorder="1" applyAlignment="1">
      <alignment horizontal="center"/>
    </xf>
    <xf numFmtId="167" fontId="8" fillId="0" borderId="0" xfId="0" applyNumberFormat="1" applyFont="1"/>
    <xf numFmtId="175" fontId="9" fillId="0" borderId="0" xfId="0" applyNumberFormat="1" applyFont="1" applyProtection="1"/>
    <xf numFmtId="167" fontId="48" fillId="0" borderId="0" xfId="0" applyNumberFormat="1" applyFont="1" applyAlignment="1">
      <alignment horizontal="center"/>
    </xf>
    <xf numFmtId="166" fontId="14" fillId="0" borderId="0" xfId="0" applyNumberFormat="1" applyFont="1" applyBorder="1" applyAlignment="1">
      <alignment horizontal="center"/>
    </xf>
    <xf numFmtId="168" fontId="14" fillId="0" borderId="0" xfId="0" applyNumberFormat="1" applyFont="1"/>
    <xf numFmtId="166" fontId="14" fillId="0" borderId="0" xfId="0" quotePrefix="1" applyNumberFormat="1" applyFont="1" applyAlignment="1">
      <alignment horizontal="center"/>
    </xf>
    <xf numFmtId="168" fontId="14" fillId="0" borderId="0" xfId="0" applyNumberFormat="1" applyFont="1" applyBorder="1"/>
    <xf numFmtId="0" fontId="28" fillId="0" borderId="0" xfId="0" applyFont="1"/>
    <xf numFmtId="4" fontId="14" fillId="0" borderId="0" xfId="0" applyNumberFormat="1" applyFont="1" applyAlignment="1">
      <alignment horizontal="center"/>
    </xf>
    <xf numFmtId="3" fontId="31" fillId="0" borderId="0" xfId="0" quotePrefix="1" applyNumberFormat="1" applyFont="1" applyAlignment="1">
      <alignment horizontal="right"/>
    </xf>
    <xf numFmtId="170" fontId="53" fillId="0" borderId="0" xfId="6" applyNumberFormat="1" applyFont="1"/>
    <xf numFmtId="3" fontId="6" fillId="2" borderId="0" xfId="0" applyNumberFormat="1" applyFont="1" applyFill="1" applyBorder="1" applyAlignment="1"/>
    <xf numFmtId="3" fontId="6" fillId="0" borderId="11" xfId="0" applyNumberFormat="1" applyFont="1" applyBorder="1" applyAlignment="1"/>
    <xf numFmtId="3" fontId="6" fillId="0" borderId="2" xfId="0" applyNumberFormat="1" applyFont="1" applyBorder="1" applyAlignment="1"/>
    <xf numFmtId="3" fontId="31" fillId="0" borderId="1" xfId="0" applyNumberFormat="1" applyFont="1" applyBorder="1" applyAlignment="1">
      <alignment horizontal="right"/>
    </xf>
    <xf numFmtId="3" fontId="37" fillId="0" borderId="5" xfId="0" applyNumberFormat="1" applyFont="1" applyBorder="1" applyAlignment="1">
      <alignment horizontal="right"/>
    </xf>
    <xf numFmtId="0" fontId="54" fillId="0" borderId="0" xfId="0" applyFont="1" applyAlignment="1">
      <alignment horizontal="right"/>
    </xf>
    <xf numFmtId="0" fontId="41" fillId="0" borderId="0" xfId="0" applyFont="1" applyBorder="1" applyAlignment="1">
      <alignment horizontal="center"/>
    </xf>
    <xf numFmtId="0" fontId="54" fillId="0" borderId="0" xfId="0" applyFont="1" applyAlignment="1">
      <alignment horizontal="center"/>
    </xf>
    <xf numFmtId="37" fontId="5" fillId="0" borderId="0" xfId="0" applyNumberFormat="1" applyFont="1"/>
    <xf numFmtId="170" fontId="31" fillId="0" borderId="0" xfId="6" applyNumberFormat="1" applyFont="1"/>
    <xf numFmtId="0" fontId="41" fillId="0" borderId="0" xfId="0" applyFont="1" applyAlignment="1" applyProtection="1">
      <alignment horizontal="center"/>
    </xf>
    <xf numFmtId="166" fontId="31" fillId="0" borderId="0" xfId="0" applyNumberFormat="1" applyFont="1" applyAlignment="1" applyProtection="1">
      <alignment horizontal="center"/>
    </xf>
    <xf numFmtId="0" fontId="41" fillId="0" borderId="1" xfId="0" applyFont="1" applyBorder="1" applyAlignment="1">
      <alignment horizontal="center"/>
    </xf>
    <xf numFmtId="1" fontId="6" fillId="2" borderId="9" xfId="0" applyNumberFormat="1" applyFont="1" applyFill="1" applyBorder="1" applyAlignment="1">
      <alignment horizontal="left"/>
    </xf>
    <xf numFmtId="0" fontId="0" fillId="0" borderId="10" xfId="0" applyBorder="1" applyAlignment="1">
      <alignment horizontal="right"/>
    </xf>
    <xf numFmtId="0" fontId="0" fillId="0" borderId="9" xfId="0" applyBorder="1" applyAlignment="1">
      <alignment horizontal="right"/>
    </xf>
    <xf numFmtId="0" fontId="41" fillId="0" borderId="1" xfId="0" applyFont="1" applyBorder="1" applyAlignment="1" applyProtection="1">
      <alignment horizontal="center"/>
    </xf>
    <xf numFmtId="0" fontId="35" fillId="0" borderId="1" xfId="0" applyFont="1" applyBorder="1" applyAlignment="1">
      <alignment horizontal="center"/>
    </xf>
    <xf numFmtId="0" fontId="41" fillId="0" borderId="0" xfId="0" applyFont="1" applyBorder="1" applyAlignment="1" applyProtection="1">
      <alignment horizontal="center"/>
    </xf>
    <xf numFmtId="0" fontId="35" fillId="0" borderId="0" xfId="0" applyFont="1" applyBorder="1" applyAlignment="1">
      <alignment horizontal="center"/>
    </xf>
    <xf numFmtId="167" fontId="48" fillId="0" borderId="0" xfId="0" applyNumberFormat="1" applyFont="1" applyAlignment="1">
      <alignment horizontal="right"/>
    </xf>
    <xf numFmtId="167" fontId="10" fillId="0" borderId="0" xfId="6" applyNumberFormat="1" applyFont="1"/>
    <xf numFmtId="166" fontId="56" fillId="0" borderId="0" xfId="0" applyNumberFormat="1" applyFont="1"/>
    <xf numFmtId="0" fontId="56" fillId="0" borderId="0" xfId="0" applyFont="1"/>
    <xf numFmtId="170" fontId="14" fillId="0" borderId="0" xfId="6" applyNumberFormat="1" applyFont="1" applyBorder="1" applyAlignment="1">
      <alignment horizontal="center"/>
    </xf>
    <xf numFmtId="3" fontId="10" fillId="0" borderId="0" xfId="0" applyNumberFormat="1" applyFont="1" applyFill="1" applyAlignment="1">
      <alignment horizontal="right"/>
    </xf>
    <xf numFmtId="170" fontId="14" fillId="0" borderId="0" xfId="0" applyNumberFormat="1" applyFont="1" applyFill="1" applyAlignment="1">
      <alignment horizontal="right"/>
    </xf>
    <xf numFmtId="0" fontId="6" fillId="0" borderId="0" xfId="0" applyFont="1" applyFill="1"/>
    <xf numFmtId="0" fontId="10" fillId="0" borderId="0" xfId="0" applyFont="1" applyFill="1"/>
    <xf numFmtId="3" fontId="6" fillId="0" borderId="0" xfId="0" applyNumberFormat="1" applyFont="1" applyFill="1"/>
    <xf numFmtId="3" fontId="14" fillId="0" borderId="0" xfId="0" applyNumberFormat="1" applyFont="1" applyFill="1"/>
    <xf numFmtId="3" fontId="14" fillId="0" borderId="0" xfId="0" applyNumberFormat="1" applyFont="1" applyFill="1" applyAlignment="1">
      <alignment horizontal="right"/>
    </xf>
    <xf numFmtId="3" fontId="6" fillId="0" borderId="2" xfId="0" applyNumberFormat="1" applyFont="1" applyFill="1" applyBorder="1"/>
    <xf numFmtId="3" fontId="6" fillId="0" borderId="0" xfId="0" applyNumberFormat="1" applyFont="1" applyFill="1" applyAlignment="1">
      <alignment horizontal="right"/>
    </xf>
    <xf numFmtId="3" fontId="6" fillId="0" borderId="0" xfId="0" quotePrefix="1" applyNumberFormat="1" applyFont="1"/>
    <xf numFmtId="0" fontId="4" fillId="0" borderId="0" xfId="0" applyNumberFormat="1" applyFont="1" applyAlignment="1">
      <alignment horizontal="center"/>
    </xf>
    <xf numFmtId="3" fontId="6" fillId="0" borderId="0" xfId="0" quotePrefix="1" applyNumberFormat="1" applyFont="1" applyAlignment="1">
      <alignment horizontal="center"/>
    </xf>
    <xf numFmtId="0" fontId="31" fillId="0" borderId="0" xfId="0" quotePrefix="1" applyFont="1" applyAlignment="1">
      <alignment horizontal="right"/>
    </xf>
    <xf numFmtId="0" fontId="31" fillId="0" borderId="1" xfId="0" applyFont="1" applyBorder="1" applyAlignment="1">
      <alignment horizontal="right"/>
    </xf>
    <xf numFmtId="170" fontId="0" fillId="0" borderId="0" xfId="0" applyNumberFormat="1"/>
    <xf numFmtId="0" fontId="19" fillId="0" borderId="0" xfId="0" applyFont="1" applyFill="1"/>
    <xf numFmtId="0" fontId="0" fillId="0" borderId="0" xfId="0" applyAlignment="1" applyProtection="1">
      <alignment horizontal="left"/>
    </xf>
    <xf numFmtId="0" fontId="0" fillId="0" borderId="0" xfId="0" applyAlignment="1" applyProtection="1">
      <alignment horizontal="right"/>
    </xf>
    <xf numFmtId="166" fontId="14" fillId="0" borderId="0" xfId="6" applyNumberFormat="1" applyFont="1" applyFill="1" applyAlignment="1">
      <alignment horizontal="right"/>
    </xf>
    <xf numFmtId="0" fontId="14" fillId="0" borderId="0" xfId="0" applyFont="1" applyFill="1"/>
    <xf numFmtId="0" fontId="31" fillId="0" borderId="0" xfId="0" applyFont="1" applyFill="1"/>
    <xf numFmtId="170" fontId="14" fillId="0" borderId="0" xfId="0" applyNumberFormat="1" applyFont="1" applyAlignment="1">
      <alignment horizontal="center"/>
    </xf>
    <xf numFmtId="0" fontId="6" fillId="0" borderId="6" xfId="0" applyFont="1" applyBorder="1"/>
    <xf numFmtId="0" fontId="0" fillId="0" borderId="0" xfId="0" applyFill="1" applyBorder="1"/>
    <xf numFmtId="3" fontId="6" fillId="0" borderId="0" xfId="0" applyNumberFormat="1" applyFont="1" applyFill="1" applyAlignment="1">
      <alignment horizontal="center"/>
    </xf>
    <xf numFmtId="3" fontId="6" fillId="0" borderId="2" xfId="0" applyNumberFormat="1" applyFont="1" applyFill="1" applyBorder="1" applyAlignment="1">
      <alignment horizontal="center"/>
    </xf>
    <xf numFmtId="0" fontId="4" fillId="0" borderId="0" xfId="0" applyFont="1" applyFill="1" applyAlignment="1">
      <alignment horizontal="center"/>
    </xf>
    <xf numFmtId="0" fontId="0" fillId="0" borderId="1" xfId="0" applyFill="1" applyBorder="1"/>
    <xf numFmtId="0" fontId="6" fillId="0" borderId="0" xfId="0" applyFont="1" applyAlignment="1">
      <alignment wrapText="1"/>
    </xf>
    <xf numFmtId="0" fontId="6" fillId="0" borderId="0" xfId="0" applyNumberFormat="1" applyFont="1"/>
    <xf numFmtId="0" fontId="14" fillId="0" borderId="6" xfId="0" applyFont="1" applyBorder="1"/>
    <xf numFmtId="0" fontId="9" fillId="0" borderId="8" xfId="0" applyFont="1" applyBorder="1" applyAlignment="1">
      <alignment horizontal="left"/>
    </xf>
    <xf numFmtId="3" fontId="31" fillId="0" borderId="0" xfId="0" applyNumberFormat="1" applyFont="1" applyFill="1"/>
    <xf numFmtId="3" fontId="19" fillId="0" borderId="0" xfId="0" applyNumberFormat="1" applyFont="1" applyFill="1"/>
    <xf numFmtId="167" fontId="31" fillId="0" borderId="0" xfId="0" applyNumberFormat="1" applyFont="1" applyFill="1"/>
    <xf numFmtId="170" fontId="19" fillId="0" borderId="0" xfId="0" applyNumberFormat="1" applyFont="1" applyFill="1"/>
    <xf numFmtId="168" fontId="31" fillId="0" borderId="0" xfId="0" applyNumberFormat="1" applyFont="1" applyFill="1"/>
    <xf numFmtId="42" fontId="14" fillId="0" borderId="2" xfId="0" applyNumberFormat="1" applyFont="1" applyBorder="1" applyAlignment="1">
      <alignment horizontal="left"/>
    </xf>
    <xf numFmtId="0" fontId="14" fillId="0" borderId="2" xfId="0" applyFont="1" applyBorder="1" applyAlignment="1">
      <alignment horizontal="center"/>
    </xf>
    <xf numFmtId="166" fontId="14" fillId="0" borderId="2" xfId="0" applyNumberFormat="1"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0" fillId="0" borderId="15" xfId="0" applyBorder="1"/>
    <xf numFmtId="0" fontId="0" fillId="0" borderId="16" xfId="0" applyBorder="1"/>
    <xf numFmtId="0" fontId="0" fillId="0" borderId="15" xfId="0" applyBorder="1" applyAlignment="1">
      <alignment horizontal="center"/>
    </xf>
    <xf numFmtId="166" fontId="6" fillId="0" borderId="15" xfId="0" applyNumberFormat="1" applyFont="1" applyBorder="1" applyAlignment="1">
      <alignment horizontal="center"/>
    </xf>
    <xf numFmtId="166" fontId="14" fillId="0" borderId="17" xfId="0" applyNumberFormat="1" applyFont="1" applyBorder="1" applyAlignment="1">
      <alignment horizontal="center"/>
    </xf>
    <xf numFmtId="170" fontId="6" fillId="0" borderId="15" xfId="0" applyNumberFormat="1" applyFont="1" applyBorder="1" applyAlignment="1">
      <alignment horizontal="center"/>
    </xf>
    <xf numFmtId="166" fontId="10" fillId="0" borderId="15" xfId="0" applyNumberFormat="1" applyFont="1" applyBorder="1" applyAlignment="1">
      <alignment horizontal="center"/>
    </xf>
    <xf numFmtId="0" fontId="6" fillId="0" borderId="0" xfId="0" applyNumberFormat="1" applyFont="1" applyAlignment="1">
      <alignment horizontal="left"/>
    </xf>
    <xf numFmtId="167" fontId="10" fillId="0" borderId="0" xfId="0" applyNumberFormat="1" applyFont="1" applyFill="1" applyAlignment="1">
      <alignment horizontal="right"/>
    </xf>
    <xf numFmtId="166" fontId="6" fillId="0" borderId="0" xfId="0" applyNumberFormat="1" applyFont="1" applyFill="1"/>
    <xf numFmtId="166" fontId="19" fillId="0" borderId="0" xfId="0" applyNumberFormat="1" applyFont="1" applyFill="1"/>
    <xf numFmtId="166" fontId="19" fillId="0" borderId="0" xfId="0" applyNumberFormat="1" applyFont="1"/>
    <xf numFmtId="0" fontId="55" fillId="0" borderId="0" xfId="0" applyFont="1" applyAlignment="1">
      <alignment horizontal="center"/>
    </xf>
    <xf numFmtId="177" fontId="6" fillId="0" borderId="0" xfId="0" applyNumberFormat="1" applyFont="1" applyBorder="1" applyAlignment="1">
      <alignment horizontal="right"/>
    </xf>
    <xf numFmtId="0" fontId="9" fillId="0" borderId="0" xfId="0" applyFont="1" applyFill="1" applyAlignment="1">
      <alignment horizontal="center"/>
    </xf>
    <xf numFmtId="166" fontId="15" fillId="0" borderId="0" xfId="0" applyNumberFormat="1" applyFont="1"/>
    <xf numFmtId="0" fontId="57" fillId="0" borderId="0" xfId="0" applyFont="1"/>
    <xf numFmtId="0" fontId="57" fillId="0" borderId="0" xfId="0" applyFont="1" applyAlignment="1">
      <alignment horizontal="center"/>
    </xf>
    <xf numFmtId="0" fontId="54" fillId="0" borderId="0" xfId="0" applyFont="1"/>
    <xf numFmtId="0" fontId="41" fillId="0" borderId="0" xfId="0" applyFont="1"/>
    <xf numFmtId="0" fontId="41" fillId="0" borderId="1" xfId="0" applyFont="1" applyBorder="1"/>
    <xf numFmtId="0" fontId="41" fillId="0" borderId="0" xfId="0" applyFont="1" applyBorder="1"/>
    <xf numFmtId="3" fontId="37" fillId="0" borderId="3" xfId="0" applyNumberFormat="1" applyFont="1" applyBorder="1" applyAlignment="1">
      <alignment horizontal="center"/>
    </xf>
    <xf numFmtId="0" fontId="36" fillId="0" borderId="0" xfId="0" applyFont="1" applyAlignment="1">
      <alignment horizontal="left"/>
    </xf>
    <xf numFmtId="0" fontId="55" fillId="0" borderId="0" xfId="0" applyFont="1" applyAlignment="1">
      <alignment horizontal="left"/>
    </xf>
    <xf numFmtId="0" fontId="57" fillId="0" borderId="0" xfId="0" applyFont="1" applyAlignment="1">
      <alignment horizontal="left"/>
    </xf>
    <xf numFmtId="0" fontId="41" fillId="0" borderId="0" xfId="0" applyFont="1" applyAlignment="1">
      <alignment horizontal="left"/>
    </xf>
    <xf numFmtId="0" fontId="54" fillId="0" borderId="1" xfId="0" applyFont="1" applyBorder="1" applyAlignment="1">
      <alignment horizontal="left"/>
    </xf>
    <xf numFmtId="0" fontId="54" fillId="0" borderId="1" xfId="0" applyFont="1" applyBorder="1" applyAlignment="1">
      <alignment horizontal="right"/>
    </xf>
    <xf numFmtId="0" fontId="54" fillId="0" borderId="0" xfId="0" applyFont="1" applyAlignment="1">
      <alignment horizontal="left"/>
    </xf>
    <xf numFmtId="2" fontId="10" fillId="0" borderId="0" xfId="0" applyNumberFormat="1" applyFont="1" applyBorder="1" applyAlignment="1">
      <alignment horizontal="center"/>
    </xf>
    <xf numFmtId="177" fontId="0" fillId="0" borderId="0" xfId="0" applyNumberFormat="1" applyAlignment="1">
      <alignment horizontal="center"/>
    </xf>
    <xf numFmtId="0" fontId="4" fillId="0" borderId="0" xfId="0" applyFont="1" applyFill="1" applyAlignment="1">
      <alignment horizontal="right"/>
    </xf>
    <xf numFmtId="0" fontId="0" fillId="0" borderId="1" xfId="0" applyFill="1" applyBorder="1" applyAlignment="1">
      <alignment horizontal="right"/>
    </xf>
    <xf numFmtId="0" fontId="0" fillId="0" borderId="0" xfId="0" applyFill="1"/>
    <xf numFmtId="3" fontId="37" fillId="0" borderId="5" xfId="0" applyNumberFormat="1" applyFont="1" applyFill="1" applyBorder="1" applyAlignment="1">
      <alignment horizontal="right"/>
    </xf>
    <xf numFmtId="166" fontId="48" fillId="0" borderId="0" xfId="0" applyNumberFormat="1" applyFont="1" applyFill="1"/>
    <xf numFmtId="3" fontId="31" fillId="0" borderId="0" xfId="0" applyNumberFormat="1" applyFont="1" applyFill="1" applyAlignment="1">
      <alignment horizontal="right"/>
    </xf>
    <xf numFmtId="3" fontId="31" fillId="0" borderId="2" xfId="0" applyNumberFormat="1" applyFont="1" applyFill="1" applyBorder="1" applyAlignment="1">
      <alignment horizontal="right"/>
    </xf>
    <xf numFmtId="170" fontId="0" fillId="0" borderId="0" xfId="0" applyNumberFormat="1" applyAlignment="1">
      <alignment horizontal="center"/>
    </xf>
    <xf numFmtId="3" fontId="31" fillId="0" borderId="0" xfId="0" applyNumberFormat="1" applyFont="1" applyFill="1" applyBorder="1" applyAlignment="1">
      <alignment horizontal="right"/>
    </xf>
    <xf numFmtId="170" fontId="6" fillId="0" borderId="0" xfId="0" applyNumberFormat="1" applyFont="1" applyAlignment="1">
      <alignment horizontal="left"/>
    </xf>
    <xf numFmtId="166" fontId="10" fillId="2" borderId="0" xfId="0" applyNumberFormat="1" applyFont="1" applyFill="1" applyAlignment="1">
      <alignment horizontal="center"/>
    </xf>
    <xf numFmtId="166" fontId="6" fillId="0" borderId="0" xfId="0" applyNumberFormat="1" applyFont="1" applyBorder="1" applyAlignment="1">
      <alignment horizontal="center"/>
    </xf>
    <xf numFmtId="0" fontId="58" fillId="0" borderId="0" xfId="0" applyFont="1" applyAlignment="1">
      <alignment horizontal="center"/>
    </xf>
    <xf numFmtId="0" fontId="56" fillId="0" borderId="0" xfId="0" applyFont="1" applyAlignment="1">
      <alignment horizontal="center"/>
    </xf>
    <xf numFmtId="170" fontId="10" fillId="0" borderId="0" xfId="0" applyNumberFormat="1" applyFont="1"/>
    <xf numFmtId="170" fontId="17" fillId="0" borderId="0" xfId="0" applyNumberFormat="1" applyFont="1" applyAlignment="1">
      <alignment horizontal="right"/>
    </xf>
    <xf numFmtId="0" fontId="9" fillId="0" borderId="0" xfId="0" applyFont="1" applyFill="1" applyAlignment="1">
      <alignment horizontal="right"/>
    </xf>
    <xf numFmtId="0" fontId="7" fillId="0" borderId="0" xfId="0" applyFont="1" applyFill="1" applyAlignment="1">
      <alignment horizontal="center"/>
    </xf>
    <xf numFmtId="0" fontId="7" fillId="0" borderId="0" xfId="0" applyFont="1" applyFill="1" applyAlignment="1">
      <alignment horizontal="left"/>
    </xf>
    <xf numFmtId="0" fontId="4" fillId="0" borderId="0" xfId="0" applyFont="1" applyFill="1" applyBorder="1" applyAlignment="1">
      <alignment horizontal="left"/>
    </xf>
    <xf numFmtId="0" fontId="9" fillId="0" borderId="1" xfId="0" applyFont="1" applyFill="1" applyBorder="1" applyAlignment="1">
      <alignment horizontal="right"/>
    </xf>
    <xf numFmtId="0" fontId="59" fillId="0" borderId="0" xfId="0" applyFont="1" applyFill="1"/>
    <xf numFmtId="0" fontId="0" fillId="0" borderId="6" xfId="0" applyBorder="1"/>
    <xf numFmtId="166" fontId="6" fillId="0" borderId="0" xfId="0" applyNumberFormat="1" applyFont="1" applyFill="1" applyBorder="1" applyAlignment="1">
      <alignment horizontal="right"/>
    </xf>
    <xf numFmtId="166" fontId="19" fillId="0" borderId="0" xfId="0" applyNumberFormat="1" applyFont="1" applyBorder="1"/>
    <xf numFmtId="0" fontId="60" fillId="0" borderId="0" xfId="0" applyFont="1"/>
    <xf numFmtId="0" fontId="7" fillId="0" borderId="0" xfId="0" applyFont="1" applyFill="1" applyAlignment="1"/>
    <xf numFmtId="166" fontId="6" fillId="0" borderId="0" xfId="0" applyNumberFormat="1" applyFont="1" applyBorder="1"/>
    <xf numFmtId="1" fontId="6" fillId="0" borderId="0" xfId="0" applyNumberFormat="1" applyFont="1" applyBorder="1"/>
    <xf numFmtId="170" fontId="31" fillId="0" borderId="0" xfId="0" applyNumberFormat="1" applyFont="1"/>
    <xf numFmtId="170" fontId="10" fillId="0" borderId="0" xfId="0" applyNumberFormat="1" applyFont="1" applyFill="1"/>
    <xf numFmtId="3" fontId="10" fillId="0" borderId="0" xfId="0" quotePrefix="1" applyNumberFormat="1" applyFont="1" applyAlignment="1">
      <alignment horizontal="right"/>
    </xf>
    <xf numFmtId="0" fontId="3" fillId="0" borderId="0" xfId="0" applyFont="1" applyFill="1"/>
    <xf numFmtId="0" fontId="6" fillId="0" borderId="1" xfId="0" applyFont="1" applyBorder="1" applyAlignment="1">
      <alignment horizontal="left"/>
    </xf>
    <xf numFmtId="170" fontId="19" fillId="0" borderId="0" xfId="0" applyNumberFormat="1" applyFont="1" applyAlignment="1">
      <alignment horizontal="center"/>
    </xf>
    <xf numFmtId="2" fontId="6" fillId="0" borderId="0" xfId="0" applyNumberFormat="1" applyFont="1"/>
    <xf numFmtId="0" fontId="47" fillId="0" borderId="0" xfId="0" applyFont="1" applyAlignment="1"/>
    <xf numFmtId="0" fontId="4" fillId="0" borderId="20" xfId="0" applyFont="1" applyBorder="1" applyAlignment="1">
      <alignment horizontal="center"/>
    </xf>
    <xf numFmtId="167" fontId="14" fillId="0" borderId="5" xfId="0" applyNumberFormat="1" applyFont="1" applyBorder="1"/>
    <xf numFmtId="0" fontId="0" fillId="0" borderId="9" xfId="0" applyBorder="1"/>
    <xf numFmtId="0" fontId="4" fillId="0" borderId="21" xfId="0" applyFont="1"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14" fillId="0" borderId="22" xfId="0" applyFont="1" applyBorder="1" applyAlignment="1">
      <alignment horizontal="center"/>
    </xf>
    <xf numFmtId="3" fontId="10" fillId="0" borderId="20" xfId="0" applyNumberFormat="1" applyFont="1" applyBorder="1" applyAlignment="1">
      <alignment horizontal="center"/>
    </xf>
    <xf numFmtId="0" fontId="7" fillId="0" borderId="0" xfId="0" applyFont="1" applyAlignment="1">
      <alignment horizontal="center"/>
    </xf>
    <xf numFmtId="0" fontId="4" fillId="0" borderId="0" xfId="0" applyFont="1" applyAlignment="1">
      <alignment horizontal="center"/>
    </xf>
    <xf numFmtId="0" fontId="41" fillId="0" borderId="0" xfId="0" applyFont="1" applyAlignment="1">
      <alignment horizontal="center"/>
    </xf>
    <xf numFmtId="3" fontId="6" fillId="0" borderId="0" xfId="0" applyNumberFormat="1" applyFont="1" applyAlignment="1">
      <alignment horizontal="center"/>
    </xf>
    <xf numFmtId="179" fontId="6" fillId="0" borderId="0" xfId="2" applyNumberFormat="1" applyFont="1"/>
    <xf numFmtId="180" fontId="14" fillId="0" borderId="0" xfId="0" applyNumberFormat="1" applyFont="1"/>
    <xf numFmtId="0" fontId="6" fillId="0" borderId="0" xfId="0" applyFont="1" applyAlignment="1">
      <alignment horizontal="left"/>
    </xf>
    <xf numFmtId="170"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179" fontId="0" fillId="0" borderId="0" xfId="0" applyNumberFormat="1"/>
    <xf numFmtId="0" fontId="42" fillId="0" borderId="0" xfId="0" applyFont="1" applyAlignment="1" applyProtection="1">
      <alignment horizontal="center" vertical="center"/>
    </xf>
    <xf numFmtId="0" fontId="4" fillId="0" borderId="0" xfId="0" applyFont="1" applyAlignment="1" applyProtection="1">
      <alignment horizontal="center" vertical="center"/>
    </xf>
    <xf numFmtId="181" fontId="0" fillId="0" borderId="0" xfId="0" applyNumberFormat="1" applyAlignment="1">
      <alignment horizontal="center"/>
    </xf>
    <xf numFmtId="0" fontId="4" fillId="0" borderId="0" xfId="0" applyFont="1" applyAlignment="1">
      <alignment horizontal="center"/>
    </xf>
    <xf numFmtId="0" fontId="4" fillId="0" borderId="9" xfId="0" applyFont="1" applyBorder="1" applyAlignment="1">
      <alignment horizontal="center"/>
    </xf>
    <xf numFmtId="3" fontId="6" fillId="0" borderId="0" xfId="0" applyNumberFormat="1" applyFont="1" applyAlignment="1">
      <alignment horizontal="center"/>
    </xf>
    <xf numFmtId="166" fontId="6" fillId="0" borderId="9" xfId="0" applyNumberFormat="1" applyFont="1" applyBorder="1" applyAlignment="1">
      <alignment horizontal="center"/>
    </xf>
    <xf numFmtId="0" fontId="62" fillId="0" borderId="1" xfId="0" applyFont="1" applyBorder="1" applyAlignment="1">
      <alignment horizontal="center" vertical="top"/>
    </xf>
    <xf numFmtId="0" fontId="62" fillId="0" borderId="0" xfId="0" applyFont="1" applyAlignment="1">
      <alignment horizontal="center" vertical="top"/>
    </xf>
    <xf numFmtId="3" fontId="64" fillId="0" borderId="0" xfId="0" applyNumberFormat="1" applyFont="1" applyAlignment="1">
      <alignment horizontal="center" vertical="top"/>
    </xf>
    <xf numFmtId="3" fontId="31" fillId="0" borderId="0" xfId="0" applyNumberFormat="1" applyFont="1" applyAlignment="1">
      <alignment horizontal="center" vertical="top"/>
    </xf>
    <xf numFmtId="3" fontId="10" fillId="0" borderId="3" xfId="0" applyNumberFormat="1" applyFont="1" applyBorder="1" applyAlignment="1">
      <alignment horizontal="center" vertical="top"/>
    </xf>
    <xf numFmtId="170" fontId="65" fillId="0" borderId="0" xfId="0" applyNumberFormat="1" applyFont="1" applyAlignment="1">
      <alignment horizontal="center"/>
    </xf>
    <xf numFmtId="0" fontId="63" fillId="0" borderId="0" xfId="0" applyFont="1" applyAlignment="1">
      <alignment horizontal="center" vertical="top"/>
    </xf>
    <xf numFmtId="0" fontId="0" fillId="0" borderId="1" xfId="0" applyFont="1" applyBorder="1" applyAlignment="1">
      <alignment horizontal="right" vertical="top"/>
    </xf>
    <xf numFmtId="0" fontId="0" fillId="0" borderId="0" xfId="0" applyFont="1" applyAlignment="1">
      <alignment horizontal="right" vertical="top"/>
    </xf>
    <xf numFmtId="175" fontId="6" fillId="0" borderId="0" xfId="0" applyNumberFormat="1" applyFont="1"/>
    <xf numFmtId="167" fontId="6" fillId="0" borderId="0" xfId="0" applyNumberFormat="1"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3" fontId="61" fillId="0" borderId="0" xfId="0" applyNumberFormat="1" applyFont="1"/>
    <xf numFmtId="3" fontId="61" fillId="0" borderId="0" xfId="0" quotePrefix="1" applyNumberFormat="1" applyFont="1" applyAlignment="1">
      <alignment horizontal="right" vertical="top"/>
    </xf>
    <xf numFmtId="167" fontId="6" fillId="0" borderId="0" xfId="0" applyNumberFormat="1"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0" fillId="0" borderId="1" xfId="0" applyFont="1" applyBorder="1"/>
    <xf numFmtId="167" fontId="66" fillId="0" borderId="2" xfId="0" applyNumberFormat="1" applyFont="1" applyBorder="1"/>
    <xf numFmtId="3" fontId="62" fillId="0" borderId="0" xfId="0" applyNumberFormat="1" applyFont="1"/>
    <xf numFmtId="0" fontId="6" fillId="0" borderId="0" xfId="0" applyFont="1" applyAlignment="1"/>
    <xf numFmtId="0" fontId="4" fillId="0" borderId="1" xfId="0" applyFont="1" applyBorder="1" applyAlignment="1">
      <alignment horizontal="center"/>
    </xf>
    <xf numFmtId="0" fontId="4" fillId="0" borderId="3" xfId="0" applyFont="1" applyBorder="1"/>
    <xf numFmtId="3" fontId="4" fillId="0" borderId="3" xfId="0" applyNumberFormat="1" applyFont="1" applyBorder="1" applyAlignment="1">
      <alignment horizontal="right"/>
    </xf>
    <xf numFmtId="0" fontId="7" fillId="0" borderId="0" xfId="0" applyFont="1" applyAlignment="1">
      <alignment horizontal="center"/>
    </xf>
    <xf numFmtId="0" fontId="4" fillId="0" borderId="0" xfId="0" applyFont="1" applyAlignment="1">
      <alignment horizontal="center"/>
    </xf>
    <xf numFmtId="0" fontId="6" fillId="0" borderId="0" xfId="0" applyFont="1" applyAlignment="1">
      <alignment horizontal="left"/>
    </xf>
    <xf numFmtId="0" fontId="0" fillId="0" borderId="0" xfId="0" applyFill="1" applyAlignment="1">
      <alignment horizontal="center"/>
    </xf>
    <xf numFmtId="3" fontId="6" fillId="0" borderId="23" xfId="0" applyNumberFormat="1" applyFont="1" applyBorder="1" applyAlignment="1"/>
    <xf numFmtId="3" fontId="6" fillId="0" borderId="13" xfId="0" applyNumberFormat="1" applyFont="1" applyBorder="1" applyAlignment="1"/>
    <xf numFmtId="0" fontId="6" fillId="0" borderId="0" xfId="0" applyFont="1" applyAlignment="1">
      <alignment horizontal="left"/>
    </xf>
    <xf numFmtId="3" fontId="8" fillId="0" borderId="0" xfId="0" applyNumberFormat="1" applyFont="1" applyAlignment="1">
      <alignment horizontal="right"/>
    </xf>
    <xf numFmtId="10" fontId="6" fillId="0" borderId="0" xfId="0" applyNumberFormat="1" applyFont="1" applyAlignment="1">
      <alignment horizontal="right"/>
    </xf>
    <xf numFmtId="0" fontId="6" fillId="0" borderId="0" xfId="0" applyFont="1" applyAlignment="1">
      <alignment horizontal="right"/>
    </xf>
    <xf numFmtId="0" fontId="4" fillId="0" borderId="0" xfId="0" applyFont="1" applyAlignment="1">
      <alignment horizontal="center"/>
    </xf>
    <xf numFmtId="0" fontId="6" fillId="0" borderId="0" xfId="0" applyFont="1" applyAlignment="1">
      <alignment horizontal="left"/>
    </xf>
    <xf numFmtId="0" fontId="4" fillId="0" borderId="1" xfId="0" applyFont="1" applyBorder="1" applyAlignment="1">
      <alignment horizontal="center"/>
    </xf>
    <xf numFmtId="0" fontId="9" fillId="0" borderId="0" xfId="0" applyFont="1" applyAlignment="1">
      <alignment horizontal="left" wrapText="1"/>
    </xf>
    <xf numFmtId="0" fontId="3" fillId="0" borderId="0" xfId="0" applyFont="1" applyAlignment="1">
      <alignment horizontal="left" wrapText="1"/>
    </xf>
    <xf numFmtId="0" fontId="6" fillId="0" borderId="0" xfId="0" applyFont="1" applyAlignment="1" applyProtection="1">
      <alignment horizontal="center"/>
    </xf>
    <xf numFmtId="0" fontId="4" fillId="0" borderId="0"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0" fontId="10" fillId="0" borderId="0" xfId="0" applyFont="1" applyAlignment="1">
      <alignment horizontal="center"/>
    </xf>
    <xf numFmtId="0" fontId="37" fillId="0" borderId="0" xfId="0" applyFont="1" applyAlignment="1" applyProtection="1"/>
    <xf numFmtId="0" fontId="10" fillId="0" borderId="0" xfId="0" applyFont="1" applyAlignment="1" applyProtection="1">
      <alignment horizontal="center"/>
    </xf>
    <xf numFmtId="0" fontId="31" fillId="0" borderId="0" xfId="0" applyFont="1" applyAlignment="1">
      <alignment horizontal="left" wrapText="1"/>
    </xf>
    <xf numFmtId="0" fontId="6" fillId="0" borderId="0" xfId="0" applyFont="1" applyAlignment="1"/>
    <xf numFmtId="0" fontId="7" fillId="0" borderId="0" xfId="0" applyFont="1" applyAlignment="1">
      <alignment horizontal="center"/>
    </xf>
    <xf numFmtId="0" fontId="4" fillId="0" borderId="0" xfId="0" applyFont="1" applyBorder="1" applyAlignment="1">
      <alignment horizontal="center"/>
    </xf>
    <xf numFmtId="17" fontId="4" fillId="0" borderId="0" xfId="0" applyNumberFormat="1" applyFont="1" applyBorder="1" applyAlignment="1">
      <alignment horizontal="center"/>
    </xf>
    <xf numFmtId="0" fontId="6" fillId="0" borderId="0" xfId="0" applyFont="1" applyAlignment="1">
      <alignment horizontal="left"/>
    </xf>
    <xf numFmtId="0" fontId="6" fillId="0" borderId="0" xfId="0" applyFont="1" applyAlignment="1"/>
    <xf numFmtId="0" fontId="10" fillId="0" borderId="0" xfId="0" applyFont="1" applyAlignment="1">
      <alignment horizontal="center"/>
    </xf>
    <xf numFmtId="0" fontId="4" fillId="0" borderId="0" xfId="0" applyFont="1" applyAlignment="1">
      <alignment horizontal="center"/>
    </xf>
    <xf numFmtId="0" fontId="14" fillId="0" borderId="0" xfId="0" applyFont="1" applyAlignment="1">
      <alignment horizontal="left"/>
    </xf>
    <xf numFmtId="0" fontId="4" fillId="0" borderId="0" xfId="0" applyFont="1" applyFill="1" applyAlignment="1">
      <alignment horizontal="center"/>
    </xf>
    <xf numFmtId="0" fontId="6" fillId="0" borderId="0" xfId="0" applyFont="1" applyAlignment="1"/>
    <xf numFmtId="170" fontId="25" fillId="0" borderId="0" xfId="0" applyNumberFormat="1" applyFont="1" applyAlignment="1">
      <alignment horizontal="center"/>
    </xf>
    <xf numFmtId="168" fontId="19" fillId="0" borderId="0" xfId="0" applyNumberFormat="1" applyFont="1" applyAlignment="1">
      <alignment horizontal="right"/>
    </xf>
    <xf numFmtId="167" fontId="6" fillId="0" borderId="0" xfId="0" applyNumberFormat="1" applyFont="1" applyBorder="1" applyAlignment="1">
      <alignment horizontal="right"/>
    </xf>
    <xf numFmtId="0" fontId="6" fillId="0" borderId="0" xfId="0" applyFont="1" applyAlignment="1">
      <alignment horizontal="left"/>
    </xf>
    <xf numFmtId="0" fontId="4" fillId="0" borderId="0" xfId="0" applyFont="1" applyFill="1"/>
    <xf numFmtId="0" fontId="4" fillId="0" borderId="0" xfId="0" applyFont="1" applyFill="1" applyAlignment="1"/>
    <xf numFmtId="3" fontId="4" fillId="0" borderId="0" xfId="0" applyNumberFormat="1" applyFont="1" applyFill="1" applyAlignment="1">
      <alignment horizontal="center"/>
    </xf>
    <xf numFmtId="168" fontId="6" fillId="0" borderId="0" xfId="0" applyNumberFormat="1" applyFont="1" applyFill="1" applyAlignment="1">
      <alignment horizontal="center"/>
    </xf>
    <xf numFmtId="0" fontId="0" fillId="0" borderId="24" xfId="0" applyBorder="1"/>
    <xf numFmtId="0" fontId="0" fillId="0" borderId="8" xfId="0" applyBorder="1"/>
    <xf numFmtId="2" fontId="6" fillId="0" borderId="8" xfId="0" applyNumberFormat="1" applyFont="1" applyBorder="1" applyAlignment="1">
      <alignment horizontal="center"/>
    </xf>
    <xf numFmtId="2" fontId="10" fillId="0" borderId="8" xfId="0" applyNumberFormat="1" applyFont="1" applyBorder="1" applyAlignment="1">
      <alignment horizontal="center"/>
    </xf>
    <xf numFmtId="173" fontId="6" fillId="0" borderId="8" xfId="0" applyNumberFormat="1" applyFont="1" applyBorder="1" applyAlignment="1">
      <alignment horizontal="center"/>
    </xf>
    <xf numFmtId="173" fontId="10" fillId="0" borderId="8" xfId="0" applyNumberFormat="1" applyFont="1" applyBorder="1" applyAlignment="1">
      <alignment horizontal="center"/>
    </xf>
    <xf numFmtId="0" fontId="6" fillId="0" borderId="0" xfId="0" applyFont="1" applyAlignment="1">
      <alignment horizontal="left"/>
    </xf>
    <xf numFmtId="0" fontId="14" fillId="0" borderId="0" xfId="0" applyFont="1" applyAlignment="1">
      <alignment horizontal="left"/>
    </xf>
    <xf numFmtId="167" fontId="10" fillId="0" borderId="13" xfId="0" applyNumberFormat="1" applyFont="1" applyBorder="1"/>
    <xf numFmtId="0" fontId="6" fillId="0" borderId="0" xfId="0" applyFont="1" applyAlignment="1">
      <alignment horizontal="center"/>
    </xf>
    <xf numFmtId="0" fontId="4" fillId="0" borderId="1" xfId="0" applyFont="1" applyBorder="1" applyAlignment="1">
      <alignment horizontal="center"/>
    </xf>
    <xf numFmtId="0" fontId="6" fillId="0" borderId="0" xfId="0" applyFont="1" applyAlignment="1">
      <alignment horizontal="left" wrapText="1"/>
    </xf>
    <xf numFmtId="0" fontId="10"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applyAlignment="1"/>
    <xf numFmtId="0" fontId="4" fillId="0" borderId="0" xfId="0" applyFont="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3" fontId="6" fillId="0" borderId="0" xfId="0" applyNumberFormat="1" applyFont="1" applyAlignment="1">
      <alignment horizontal="center"/>
    </xf>
    <xf numFmtId="0" fontId="6" fillId="0" borderId="0" xfId="0" applyFont="1" applyAlignment="1"/>
    <xf numFmtId="0" fontId="4" fillId="0" borderId="0" xfId="0" applyFont="1" applyAlignment="1">
      <alignment horizontal="center"/>
    </xf>
    <xf numFmtId="166" fontId="6" fillId="0" borderId="0" xfId="0" quotePrefix="1" applyNumberFormat="1" applyFont="1" applyAlignment="1" applyProtection="1">
      <alignment horizontal="center"/>
    </xf>
    <xf numFmtId="4" fontId="6" fillId="0" borderId="0" xfId="0" applyNumberFormat="1" applyFont="1" applyBorder="1" applyAlignment="1">
      <alignment horizontal="center"/>
    </xf>
    <xf numFmtId="0" fontId="6" fillId="0" borderId="0" xfId="0" applyFont="1" applyBorder="1" applyAlignment="1">
      <alignment horizontal="center"/>
    </xf>
    <xf numFmtId="3" fontId="8" fillId="0" borderId="6" xfId="0" applyNumberFormat="1" applyFont="1" applyBorder="1" applyAlignment="1">
      <alignment horizontal="center"/>
    </xf>
    <xf numFmtId="3" fontId="8" fillId="0" borderId="0" xfId="0" applyNumberFormat="1" applyFont="1" applyBorder="1" applyAlignment="1">
      <alignment horizontal="center"/>
    </xf>
    <xf numFmtId="3" fontId="8" fillId="0" borderId="9" xfId="0" applyNumberFormat="1" applyFont="1" applyBorder="1" applyAlignment="1">
      <alignment horizontal="center"/>
    </xf>
    <xf numFmtId="178" fontId="8" fillId="0" borderId="8" xfId="0" applyNumberFormat="1" applyFont="1" applyBorder="1" applyAlignment="1">
      <alignment horizontal="left"/>
    </xf>
    <xf numFmtId="0" fontId="9" fillId="0" borderId="2" xfId="0" applyFont="1" applyBorder="1"/>
    <xf numFmtId="0" fontId="9" fillId="0" borderId="12" xfId="0" applyFont="1" applyBorder="1"/>
    <xf numFmtId="0" fontId="8" fillId="0" borderId="8" xfId="0" applyFont="1" applyBorder="1" applyAlignment="1">
      <alignment horizontal="left"/>
    </xf>
    <xf numFmtId="0" fontId="8" fillId="0" borderId="8" xfId="0" applyFont="1" applyBorder="1" applyAlignment="1"/>
    <xf numFmtId="3" fontId="8" fillId="0" borderId="8" xfId="0" applyNumberFormat="1" applyFont="1" applyBorder="1" applyAlignment="1"/>
    <xf numFmtId="0" fontId="4" fillId="0" borderId="25" xfId="0" applyFont="1" applyBorder="1" applyAlignment="1">
      <alignment horizontal="left"/>
    </xf>
    <xf numFmtId="0" fontId="4" fillId="0" borderId="8" xfId="0" applyFont="1" applyBorder="1" applyAlignment="1">
      <alignment horizontal="left"/>
    </xf>
    <xf numFmtId="0" fontId="9" fillId="0" borderId="24" xfId="0" applyFont="1" applyBorder="1" applyAlignment="1">
      <alignment horizontal="left"/>
    </xf>
    <xf numFmtId="0" fontId="19" fillId="0" borderId="8" xfId="0" applyFont="1" applyBorder="1"/>
    <xf numFmtId="0" fontId="8" fillId="0" borderId="8" xfId="0" applyFont="1" applyBorder="1"/>
    <xf numFmtId="0" fontId="8" fillId="0" borderId="8" xfId="0" applyNumberFormat="1" applyFont="1" applyBorder="1" applyAlignment="1"/>
    <xf numFmtId="0" fontId="9" fillId="0" borderId="14" xfId="0" applyFont="1" applyBorder="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4" fillId="0" borderId="0" xfId="0" applyFont="1" applyAlignment="1">
      <alignment horizontal="center"/>
    </xf>
    <xf numFmtId="0" fontId="5" fillId="0" borderId="0" xfId="0" applyFont="1" applyAlignment="1"/>
    <xf numFmtId="0" fontId="19" fillId="0" borderId="0" xfId="0" applyNumberFormat="1" applyFont="1" applyBorder="1" applyAlignment="1">
      <alignment horizontal="left" wrapText="1"/>
    </xf>
    <xf numFmtId="0" fontId="6" fillId="0" borderId="0" xfId="0" applyNumberFormat="1" applyFont="1" applyBorder="1" applyAlignment="1">
      <alignment horizontal="left" wrapText="1"/>
    </xf>
    <xf numFmtId="0" fontId="10" fillId="0" borderId="0" xfId="0" applyFont="1" applyAlignment="1">
      <alignment horizontal="center"/>
    </xf>
    <xf numFmtId="0" fontId="10" fillId="0" borderId="0" xfId="0" applyFont="1" applyAlignment="1">
      <alignment horizontal="left"/>
    </xf>
    <xf numFmtId="0" fontId="4" fillId="0" borderId="0" xfId="0" applyFont="1" applyAlignment="1">
      <alignment horizontal="left"/>
    </xf>
    <xf numFmtId="170" fontId="14" fillId="0" borderId="0" xfId="0" applyNumberFormat="1" applyFont="1" applyBorder="1" applyAlignment="1">
      <alignment horizontal="center"/>
    </xf>
    <xf numFmtId="0" fontId="0" fillId="0" borderId="24" xfId="0" applyBorder="1" applyAlignment="1">
      <alignment horizontal="center"/>
    </xf>
    <xf numFmtId="0" fontId="0" fillId="0" borderId="8" xfId="0" applyBorder="1" applyAlignment="1">
      <alignment horizontal="center"/>
    </xf>
    <xf numFmtId="167" fontId="6" fillId="0" borderId="8" xfId="0" applyNumberFormat="1" applyFont="1" applyFill="1" applyBorder="1" applyAlignment="1">
      <alignment horizontal="center"/>
    </xf>
    <xf numFmtId="167" fontId="6" fillId="0" borderId="14" xfId="0" applyNumberFormat="1" applyFont="1" applyFill="1" applyBorder="1" applyAlignment="1">
      <alignment horizontal="center"/>
    </xf>
    <xf numFmtId="167" fontId="10" fillId="0" borderId="8" xfId="0" applyNumberFormat="1" applyFont="1" applyFill="1" applyBorder="1" applyAlignment="1">
      <alignment horizontal="center"/>
    </xf>
    <xf numFmtId="166" fontId="14" fillId="0" borderId="8" xfId="0" applyNumberFormat="1" applyFont="1" applyFill="1" applyBorder="1" applyAlignment="1">
      <alignment horizontal="center"/>
    </xf>
    <xf numFmtId="0" fontId="0" fillId="0" borderId="26" xfId="0" applyBorder="1" applyAlignment="1">
      <alignment horizontal="center"/>
    </xf>
    <xf numFmtId="167" fontId="6" fillId="0" borderId="8" xfId="0" applyNumberFormat="1" applyFont="1" applyBorder="1" applyAlignment="1">
      <alignment horizontal="center"/>
    </xf>
    <xf numFmtId="167" fontId="6" fillId="0" borderId="14" xfId="0" applyNumberFormat="1" applyFont="1" applyBorder="1" applyAlignment="1">
      <alignment horizontal="center"/>
    </xf>
    <xf numFmtId="167" fontId="10" fillId="0" borderId="8" xfId="0" applyNumberFormat="1" applyFont="1" applyBorder="1" applyAlignment="1">
      <alignment horizontal="center"/>
    </xf>
    <xf numFmtId="167" fontId="14" fillId="0" borderId="8" xfId="0" applyNumberFormat="1" applyFont="1" applyBorder="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6"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170" fontId="14" fillId="0" borderId="0" xfId="6" applyNumberFormat="1" applyFont="1" applyBorder="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16" fillId="0" borderId="0" xfId="0" applyFont="1" applyAlignment="1">
      <alignment horizontal="center"/>
    </xf>
    <xf numFmtId="0" fontId="6" fillId="0" borderId="19" xfId="0" applyFont="1" applyBorder="1"/>
    <xf numFmtId="0" fontId="10" fillId="0" borderId="19" xfId="0" applyFont="1" applyBorder="1"/>
    <xf numFmtId="0" fontId="14" fillId="0" borderId="0" xfId="0" applyFont="1" applyAlignment="1">
      <alignment horizontal="left"/>
    </xf>
    <xf numFmtId="0" fontId="4" fillId="0" borderId="0" xfId="0" applyFont="1" applyFill="1" applyAlignment="1">
      <alignment horizontal="center"/>
    </xf>
    <xf numFmtId="3" fontId="10" fillId="0" borderId="19" xfId="0" applyNumberFormat="1" applyFont="1" applyBorder="1"/>
    <xf numFmtId="0" fontId="19" fillId="0" borderId="0" xfId="0" applyFont="1" applyBorder="1" applyAlignment="1">
      <alignment horizontal="right"/>
    </xf>
    <xf numFmtId="167" fontId="19" fillId="0" borderId="0" xfId="0" applyNumberFormat="1" applyFont="1" applyBorder="1"/>
    <xf numFmtId="0" fontId="19" fillId="0" borderId="5" xfId="0" applyFont="1" applyBorder="1" applyAlignment="1">
      <alignment horizontal="right"/>
    </xf>
    <xf numFmtId="167" fontId="19" fillId="0" borderId="5" xfId="0" applyNumberFormat="1" applyFont="1" applyBorder="1"/>
    <xf numFmtId="0" fontId="0" fillId="0" borderId="1" xfId="0" applyFill="1" applyBorder="1" applyAlignment="1">
      <alignment horizontal="center"/>
    </xf>
    <xf numFmtId="0" fontId="6" fillId="0" borderId="0" xfId="0" applyFont="1" applyFill="1" applyAlignment="1">
      <alignment horizontal="center"/>
    </xf>
    <xf numFmtId="0" fontId="6" fillId="0" borderId="0" xfId="0" applyFont="1" applyFill="1" applyAlignment="1">
      <alignment horizontal="center"/>
    </xf>
    <xf numFmtId="0" fontId="19" fillId="0" borderId="0" xfId="0" applyFont="1" applyAlignment="1">
      <alignment horizontal="right"/>
    </xf>
    <xf numFmtId="0" fontId="7" fillId="0" borderId="0" xfId="0" applyFont="1" applyAlignment="1">
      <alignment horizontal="center"/>
    </xf>
    <xf numFmtId="0" fontId="10" fillId="0" borderId="0" xfId="0" applyFont="1" applyAlignment="1">
      <alignment horizontal="left"/>
    </xf>
    <xf numFmtId="0" fontId="0" fillId="0" borderId="19" xfId="0" applyBorder="1"/>
    <xf numFmtId="3" fontId="8" fillId="0" borderId="0" xfId="0" applyNumberFormat="1" applyFont="1"/>
    <xf numFmtId="3" fontId="6" fillId="0" borderId="0" xfId="0" applyNumberFormat="1"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4" fillId="0" borderId="0" xfId="0" applyFont="1" applyAlignment="1">
      <alignment horizontal="center"/>
    </xf>
    <xf numFmtId="0" fontId="7" fillId="0" borderId="0" xfId="0" applyFont="1" applyFill="1" applyAlignment="1">
      <alignment horizontal="center"/>
    </xf>
    <xf numFmtId="0" fontId="4" fillId="0" borderId="0" xfId="0" applyFont="1" applyBorder="1" applyAlignment="1">
      <alignment horizontal="center"/>
    </xf>
    <xf numFmtId="0" fontId="41" fillId="0" borderId="0" xfId="0" applyFont="1" applyAlignment="1">
      <alignment horizontal="center"/>
    </xf>
    <xf numFmtId="0" fontId="7" fillId="3" borderId="0" xfId="0" applyFont="1" applyFill="1" applyAlignment="1">
      <alignment horizontal="center"/>
    </xf>
    <xf numFmtId="0" fontId="4" fillId="0" borderId="9" xfId="0" applyFont="1" applyBorder="1" applyAlignment="1">
      <alignment horizontal="center"/>
    </xf>
    <xf numFmtId="0" fontId="4" fillId="0" borderId="6" xfId="0" applyFont="1" applyBorder="1" applyAlignment="1">
      <alignment horizontal="center"/>
    </xf>
    <xf numFmtId="0" fontId="41" fillId="0" borderId="0" xfId="0" applyFont="1" applyAlignment="1"/>
    <xf numFmtId="0" fontId="0" fillId="0" borderId="7" xfId="0" applyBorder="1"/>
    <xf numFmtId="0" fontId="0" fillId="0" borderId="10" xfId="0" applyBorder="1"/>
    <xf numFmtId="166" fontId="31" fillId="0" borderId="6" xfId="0" applyNumberFormat="1" applyFont="1" applyBorder="1" applyAlignment="1">
      <alignment horizontal="center"/>
    </xf>
    <xf numFmtId="166" fontId="31" fillId="0" borderId="9" xfId="0" applyNumberFormat="1" applyFont="1" applyBorder="1" applyAlignment="1">
      <alignment horizontal="center"/>
    </xf>
    <xf numFmtId="166" fontId="6" fillId="0" borderId="6" xfId="0" applyNumberFormat="1" applyFont="1" applyBorder="1" applyAlignment="1">
      <alignment horizontal="center"/>
    </xf>
    <xf numFmtId="0" fontId="4" fillId="0" borderId="0" xfId="0" applyFont="1" applyAlignment="1">
      <alignment horizontal="center"/>
    </xf>
    <xf numFmtId="164" fontId="4"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horizontal="right"/>
    </xf>
    <xf numFmtId="0" fontId="4" fillId="0" borderId="0" xfId="0" applyFont="1" applyBorder="1" applyAlignment="1">
      <alignment horizontal="center"/>
    </xf>
    <xf numFmtId="0" fontId="4" fillId="0" borderId="0" xfId="0" applyFont="1" applyAlignment="1">
      <alignment horizontal="center"/>
    </xf>
    <xf numFmtId="0" fontId="6" fillId="0" borderId="0" xfId="0" applyFont="1" applyAlignment="1">
      <alignment horizontal="left"/>
    </xf>
    <xf numFmtId="0" fontId="4" fillId="0" borderId="1" xfId="0" applyFont="1" applyBorder="1" applyAlignment="1">
      <alignment horizontal="center"/>
    </xf>
    <xf numFmtId="0" fontId="10" fillId="0" borderId="0" xfId="0" applyFont="1" applyAlignment="1">
      <alignment horizontal="center"/>
    </xf>
    <xf numFmtId="0" fontId="6" fillId="0" borderId="0" xfId="0" applyFont="1" applyAlignment="1">
      <alignment horizontal="center"/>
    </xf>
    <xf numFmtId="0" fontId="31"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167" fontId="0" fillId="0" borderId="0" xfId="0" applyNumberFormat="1" applyAlignment="1">
      <alignment horizontal="left"/>
    </xf>
    <xf numFmtId="3" fontId="19" fillId="0" borderId="0" xfId="0" applyNumberFormat="1" applyFont="1" applyBorder="1" applyAlignment="1">
      <alignment horizontal="right"/>
    </xf>
    <xf numFmtId="0" fontId="4" fillId="0" borderId="27" xfId="0" applyFont="1" applyBorder="1" applyAlignment="1">
      <alignment horizont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30" xfId="0" applyFont="1" applyBorder="1" applyAlignment="1">
      <alignment horizontal="center"/>
    </xf>
    <xf numFmtId="169" fontId="31" fillId="0" borderId="0" xfId="0" applyNumberFormat="1"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1" fontId="0" fillId="0" borderId="0" xfId="6" applyNumberFormat="1" applyFont="1"/>
    <xf numFmtId="0" fontId="7" fillId="0" borderId="0" xfId="0" applyFont="1" applyAlignment="1">
      <alignment horizontal="center"/>
    </xf>
    <xf numFmtId="0" fontId="4" fillId="0" borderId="0" xfId="0" applyFont="1" applyAlignment="1">
      <alignment horizontal="center"/>
    </xf>
    <xf numFmtId="0" fontId="4" fillId="0" borderId="0" xfId="0" applyFont="1" applyBorder="1" applyAlignment="1">
      <alignment horizontal="center"/>
    </xf>
    <xf numFmtId="0" fontId="4" fillId="0" borderId="1" xfId="0" applyFont="1" applyBorder="1" applyAlignment="1">
      <alignment horizontal="center"/>
    </xf>
    <xf numFmtId="0" fontId="41" fillId="0" borderId="0" xfId="0" applyFont="1" applyAlignment="1">
      <alignment horizontal="center"/>
    </xf>
    <xf numFmtId="0" fontId="4" fillId="0" borderId="6" xfId="0" applyFont="1" applyBorder="1" applyAlignment="1">
      <alignment horizontal="center"/>
    </xf>
    <xf numFmtId="0" fontId="4" fillId="0" borderId="9" xfId="0" applyFont="1" applyBorder="1" applyAlignment="1">
      <alignment horizontal="center"/>
    </xf>
    <xf numFmtId="0" fontId="19" fillId="0" borderId="0" xfId="0" applyFont="1" applyAlignment="1">
      <alignment horizontal="right"/>
    </xf>
    <xf numFmtId="0" fontId="3" fillId="0" borderId="0" xfId="7"/>
    <xf numFmtId="0" fontId="6" fillId="0" borderId="0" xfId="7" applyFont="1"/>
    <xf numFmtId="3" fontId="6" fillId="0" borderId="0" xfId="7" quotePrefix="1" applyNumberFormat="1" applyFont="1" applyAlignment="1">
      <alignment horizontal="right"/>
    </xf>
    <xf numFmtId="0" fontId="6" fillId="0" borderId="0" xfId="7" applyFont="1" applyAlignment="1">
      <alignment horizontal="left"/>
    </xf>
    <xf numFmtId="3" fontId="3" fillId="0" borderId="0" xfId="7" applyNumberFormat="1"/>
    <xf numFmtId="3" fontId="6" fillId="0" borderId="0" xfId="7" applyNumberFormat="1" applyFont="1" applyAlignment="1">
      <alignment horizontal="right"/>
    </xf>
    <xf numFmtId="0" fontId="14" fillId="0" borderId="0" xfId="7" applyFont="1"/>
    <xf numFmtId="166" fontId="14" fillId="0" borderId="0" xfId="7" applyNumberFormat="1" applyFont="1" applyFill="1"/>
    <xf numFmtId="0" fontId="14" fillId="0" borderId="0" xfId="7" applyFont="1" applyFill="1"/>
    <xf numFmtId="3" fontId="6" fillId="0" borderId="0" xfId="7" applyNumberFormat="1" applyFont="1" applyFill="1" applyAlignment="1">
      <alignment horizontal="right"/>
    </xf>
    <xf numFmtId="0" fontId="6" fillId="0" borderId="0" xfId="7" applyFont="1" applyFill="1" applyAlignment="1">
      <alignment horizontal="center"/>
    </xf>
    <xf numFmtId="0" fontId="4" fillId="0" borderId="0" xfId="7" applyFont="1" applyFill="1" applyAlignment="1">
      <alignment horizontal="right"/>
    </xf>
    <xf numFmtId="0" fontId="58" fillId="0" borderId="0" xfId="7" applyFont="1" applyAlignment="1">
      <alignment horizontal="center"/>
    </xf>
    <xf numFmtId="0" fontId="3" fillId="0" borderId="0" xfId="7" applyFill="1"/>
    <xf numFmtId="4" fontId="10" fillId="0" borderId="0" xfId="7" applyNumberFormat="1" applyFont="1" applyAlignment="1">
      <alignment horizontal="right"/>
    </xf>
    <xf numFmtId="0" fontId="10" fillId="0" borderId="0" xfId="7" applyFont="1"/>
    <xf numFmtId="0" fontId="6" fillId="0" borderId="0" xfId="7" applyFont="1" applyAlignment="1">
      <alignment horizontal="center"/>
    </xf>
    <xf numFmtId="3" fontId="4" fillId="0" borderId="1" xfId="7" applyNumberFormat="1" applyFont="1" applyBorder="1" applyAlignment="1">
      <alignment horizontal="right"/>
    </xf>
    <xf numFmtId="3" fontId="4" fillId="0" borderId="1" xfId="7" applyNumberFormat="1" applyFont="1" applyBorder="1" applyAlignment="1">
      <alignment horizontal="center"/>
    </xf>
    <xf numFmtId="4" fontId="6" fillId="0" borderId="0" xfId="7" applyNumberFormat="1" applyFont="1" applyAlignment="1">
      <alignment horizontal="right"/>
    </xf>
    <xf numFmtId="0" fontId="3" fillId="0" borderId="0" xfId="7" applyAlignment="1">
      <alignment horizontal="center"/>
    </xf>
    <xf numFmtId="0" fontId="3" fillId="0" borderId="1" xfId="7" applyBorder="1"/>
    <xf numFmtId="0" fontId="3" fillId="0" borderId="1" xfId="7" applyBorder="1" applyAlignment="1">
      <alignment horizontal="center"/>
    </xf>
    <xf numFmtId="0" fontId="4" fillId="0" borderId="0" xfId="7" applyFont="1" applyAlignment="1">
      <alignment horizontal="center"/>
    </xf>
    <xf numFmtId="0" fontId="4" fillId="0" borderId="0" xfId="7" applyFont="1" applyAlignment="1">
      <alignment horizontal="right"/>
    </xf>
    <xf numFmtId="0" fontId="6" fillId="0" borderId="0" xfId="7" applyFont="1" applyBorder="1"/>
    <xf numFmtId="166" fontId="8" fillId="0" borderId="0" xfId="7" applyNumberFormat="1" applyFont="1" applyBorder="1"/>
    <xf numFmtId="166" fontId="8" fillId="0" borderId="0" xfId="7" applyNumberFormat="1" applyFont="1" applyBorder="1" applyAlignment="1">
      <alignment horizontal="center"/>
    </xf>
    <xf numFmtId="0" fontId="8" fillId="0" borderId="0" xfId="7" applyFont="1" applyBorder="1" applyAlignment="1">
      <alignment horizontal="left"/>
    </xf>
    <xf numFmtId="0" fontId="10" fillId="0" borderId="0" xfId="7" applyFont="1" applyBorder="1" applyAlignment="1">
      <alignment horizontal="left"/>
    </xf>
    <xf numFmtId="0" fontId="6" fillId="0" borderId="0" xfId="7" applyFont="1" applyBorder="1" applyAlignment="1">
      <alignment horizontal="left"/>
    </xf>
    <xf numFmtId="0" fontId="10" fillId="0" borderId="0" xfId="7" applyFont="1" applyAlignment="1">
      <alignment horizontal="center"/>
    </xf>
    <xf numFmtId="0" fontId="7" fillId="0" borderId="0" xfId="7" applyFont="1" applyAlignment="1">
      <alignment horizontal="center"/>
    </xf>
    <xf numFmtId="0" fontId="7" fillId="0" borderId="0" xfId="7" applyFont="1"/>
    <xf numFmtId="0" fontId="6" fillId="0" borderId="0" xfId="0" applyFont="1" applyAlignment="1">
      <alignment horizontal="left" wrapText="1"/>
    </xf>
    <xf numFmtId="0" fontId="4" fillId="0" borderId="1" xfId="0" applyFont="1" applyBorder="1" applyAlignment="1">
      <alignment horizontal="center"/>
    </xf>
    <xf numFmtId="3" fontId="6"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left"/>
    </xf>
    <xf numFmtId="0" fontId="67" fillId="0" borderId="0" xfId="4" applyFont="1" applyAlignment="1" applyProtection="1"/>
    <xf numFmtId="0" fontId="67" fillId="0" borderId="0" xfId="4" applyFont="1" applyAlignment="1" applyProtection="1">
      <alignment horizontal="left" wrapText="1"/>
    </xf>
    <xf numFmtId="0" fontId="6" fillId="0" borderId="0" xfId="0" applyFont="1" applyAlignment="1">
      <alignment horizontal="left"/>
    </xf>
    <xf numFmtId="0" fontId="10" fillId="0" borderId="0" xfId="0" applyFont="1" applyBorder="1" applyAlignment="1">
      <alignment horizontal="center"/>
    </xf>
    <xf numFmtId="0" fontId="7" fillId="0" borderId="0" xfId="0" applyFont="1" applyAlignment="1">
      <alignment horizontal="center"/>
    </xf>
    <xf numFmtId="0" fontId="4" fillId="0" borderId="0" xfId="0" applyFont="1" applyAlignment="1">
      <alignment horizontal="center"/>
    </xf>
    <xf numFmtId="0" fontId="67" fillId="0" borderId="0" xfId="4" applyFont="1" applyAlignment="1" applyProtection="1">
      <alignment horizontal="left" wrapText="1"/>
    </xf>
    <xf numFmtId="0" fontId="4" fillId="0" borderId="31" xfId="0" applyFont="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167" fontId="6" fillId="0" borderId="31" xfId="0" applyNumberFormat="1" applyFont="1" applyFill="1" applyBorder="1" applyAlignment="1">
      <alignment horizontal="center"/>
    </xf>
    <xf numFmtId="167" fontId="6" fillId="0" borderId="32" xfId="0" applyNumberFormat="1" applyFont="1" applyFill="1" applyBorder="1" applyAlignment="1">
      <alignment horizontal="center"/>
    </xf>
    <xf numFmtId="167" fontId="6" fillId="0" borderId="35" xfId="0" applyNumberFormat="1" applyFont="1" applyFill="1" applyBorder="1" applyAlignment="1">
      <alignment horizontal="center"/>
    </xf>
    <xf numFmtId="167" fontId="6" fillId="0" borderId="36" xfId="0" applyNumberFormat="1" applyFont="1" applyFill="1" applyBorder="1" applyAlignment="1">
      <alignment horizontal="center"/>
    </xf>
    <xf numFmtId="167" fontId="10" fillId="0" borderId="31" xfId="0" applyNumberFormat="1" applyFont="1" applyFill="1" applyBorder="1" applyAlignment="1">
      <alignment horizontal="center"/>
    </xf>
    <xf numFmtId="167" fontId="10" fillId="0" borderId="32" xfId="0" applyNumberFormat="1" applyFont="1" applyFill="1" applyBorder="1" applyAlignment="1">
      <alignment horizontal="center"/>
    </xf>
    <xf numFmtId="166" fontId="14" fillId="0" borderId="31" xfId="0" applyNumberFormat="1" applyFont="1" applyFill="1" applyBorder="1" applyAlignment="1">
      <alignment horizontal="center"/>
    </xf>
    <xf numFmtId="166" fontId="14" fillId="0" borderId="32" xfId="0" applyNumberFormat="1" applyFont="1" applyFill="1" applyBorder="1" applyAlignment="1">
      <alignment horizontal="center"/>
    </xf>
    <xf numFmtId="167" fontId="6" fillId="0" borderId="32" xfId="0" applyNumberFormat="1" applyFont="1" applyBorder="1" applyAlignment="1">
      <alignment horizontal="center"/>
    </xf>
    <xf numFmtId="167" fontId="6" fillId="0" borderId="36" xfId="0" applyNumberFormat="1" applyFont="1" applyBorder="1" applyAlignment="1">
      <alignment horizontal="center"/>
    </xf>
    <xf numFmtId="167" fontId="10" fillId="0" borderId="32" xfId="0" applyNumberFormat="1" applyFont="1" applyBorder="1" applyAlignment="1">
      <alignment horizontal="center"/>
    </xf>
    <xf numFmtId="167" fontId="10" fillId="0" borderId="15" xfId="0" applyNumberFormat="1" applyFont="1" applyBorder="1" applyAlignment="1">
      <alignment horizontal="center"/>
    </xf>
    <xf numFmtId="0" fontId="0" fillId="0" borderId="37" xfId="0" applyBorder="1" applyAlignment="1">
      <alignment horizontal="center"/>
    </xf>
    <xf numFmtId="0" fontId="3" fillId="0" borderId="1" xfId="0" applyFont="1" applyBorder="1" applyAlignment="1">
      <alignment horizontal="right"/>
    </xf>
    <xf numFmtId="0" fontId="3" fillId="0" borderId="1" xfId="0" applyFont="1" applyBorder="1"/>
    <xf numFmtId="0" fontId="5" fillId="0" borderId="20" xfId="0" applyFont="1" applyBorder="1" applyAlignment="1">
      <alignment horizontal="center"/>
    </xf>
    <xf numFmtId="0" fontId="5" fillId="0" borderId="15" xfId="0" applyFont="1" applyBorder="1" applyAlignment="1">
      <alignment horizontal="center"/>
    </xf>
    <xf numFmtId="0" fontId="3" fillId="0" borderId="21" xfId="0" applyFont="1" applyBorder="1" applyAlignment="1">
      <alignment horizontal="right"/>
    </xf>
    <xf numFmtId="0" fontId="3" fillId="0" borderId="16" xfId="0" applyFont="1" applyBorder="1" applyAlignment="1">
      <alignment horizontal="right"/>
    </xf>
    <xf numFmtId="0" fontId="0" fillId="0" borderId="20" xfId="0" applyBorder="1" applyAlignment="1">
      <alignment horizontal="right"/>
    </xf>
    <xf numFmtId="0" fontId="0" fillId="0" borderId="15" xfId="0" applyBorder="1" applyAlignment="1">
      <alignment horizontal="right"/>
    </xf>
    <xf numFmtId="0" fontId="3" fillId="0" borderId="21" xfId="0" applyFont="1" applyBorder="1"/>
    <xf numFmtId="0" fontId="0" fillId="0" borderId="20" xfId="0" applyBorder="1"/>
    <xf numFmtId="166" fontId="6" fillId="0" borderId="20" xfId="0" applyNumberFormat="1" applyFont="1" applyBorder="1" applyAlignment="1">
      <alignment horizontal="center"/>
    </xf>
    <xf numFmtId="0" fontId="4" fillId="0" borderId="1" xfId="0" applyFont="1" applyBorder="1" applyAlignment="1">
      <alignment horizontal="center"/>
    </xf>
    <xf numFmtId="0" fontId="10" fillId="0" borderId="0" xfId="0" applyFont="1" applyBorder="1" applyAlignment="1">
      <alignment horizontal="center"/>
    </xf>
    <xf numFmtId="0" fontId="4" fillId="0" borderId="39" xfId="0" applyFont="1" applyBorder="1" applyAlignment="1">
      <alignment horizontal="center"/>
    </xf>
    <xf numFmtId="3" fontId="6" fillId="0" borderId="18" xfId="0" applyNumberFormat="1" applyFont="1" applyBorder="1" applyAlignment="1">
      <alignment horizontal="center"/>
    </xf>
    <xf numFmtId="0" fontId="4" fillId="0" borderId="33" xfId="0" applyFont="1" applyBorder="1" applyAlignment="1">
      <alignment horizontal="center"/>
    </xf>
    <xf numFmtId="3" fontId="6" fillId="0" borderId="31" xfId="0" applyNumberFormat="1" applyFont="1" applyBorder="1" applyAlignment="1">
      <alignment horizontal="center"/>
    </xf>
    <xf numFmtId="0" fontId="42" fillId="0" borderId="0" xfId="0" applyFont="1" applyBorder="1"/>
    <xf numFmtId="0" fontId="42" fillId="0" borderId="0" xfId="0" applyFont="1" applyAlignment="1">
      <alignment horizontal="left"/>
    </xf>
    <xf numFmtId="0" fontId="40" fillId="0" borderId="0" xfId="0" applyFont="1" applyBorder="1" applyAlignment="1">
      <alignment horizontal="right"/>
    </xf>
    <xf numFmtId="0" fontId="40" fillId="0" borderId="1" xfId="0" applyFont="1" applyBorder="1" applyAlignment="1">
      <alignment horizontal="right"/>
    </xf>
    <xf numFmtId="0" fontId="40" fillId="0" borderId="0" xfId="0" applyFont="1" applyAlignment="1">
      <alignment horizontal="right"/>
    </xf>
    <xf numFmtId="0" fontId="7" fillId="0" borderId="0" xfId="0" applyFont="1" applyAlignment="1">
      <alignment horizontal="center"/>
    </xf>
    <xf numFmtId="0" fontId="4" fillId="0" borderId="0" xfId="0" applyFont="1" applyBorder="1" applyAlignment="1">
      <alignment horizontal="center"/>
    </xf>
    <xf numFmtId="0" fontId="6" fillId="0" borderId="0" xfId="0" applyFont="1" applyAlignment="1">
      <alignment horizontal="center"/>
    </xf>
    <xf numFmtId="167" fontId="6" fillId="0" borderId="0" xfId="0" applyNumberFormat="1" applyFont="1" applyAlignment="1">
      <alignment horizontal="center"/>
    </xf>
    <xf numFmtId="0" fontId="6" fillId="0" borderId="0" xfId="0" applyFont="1" applyFill="1" applyAlignment="1">
      <alignment horizontal="center"/>
    </xf>
    <xf numFmtId="0" fontId="6" fillId="0" borderId="0" xfId="0" applyFont="1" applyAlignment="1">
      <alignment horizontal="left"/>
    </xf>
    <xf numFmtId="0" fontId="19" fillId="0" borderId="0" xfId="0" applyFont="1" applyAlignment="1">
      <alignment horizontal="right"/>
    </xf>
    <xf numFmtId="0" fontId="19" fillId="0" borderId="0" xfId="0" quotePrefix="1" applyFont="1" applyAlignment="1">
      <alignment horizontal="right"/>
    </xf>
    <xf numFmtId="0" fontId="7" fillId="0" borderId="0" xfId="0" applyFont="1" applyAlignment="1">
      <alignment horizontal="center"/>
    </xf>
    <xf numFmtId="0" fontId="7" fillId="0" borderId="0" xfId="0" applyFont="1" applyFill="1" applyAlignment="1">
      <alignment horizontal="center"/>
    </xf>
    <xf numFmtId="0" fontId="6" fillId="0" borderId="0" xfId="0" applyFont="1" applyAlignment="1">
      <alignment horizontal="left" wrapText="1"/>
    </xf>
    <xf numFmtId="0" fontId="10" fillId="0" borderId="0" xfId="0" applyFont="1" applyAlignment="1">
      <alignment horizontal="left"/>
    </xf>
    <xf numFmtId="0" fontId="5" fillId="0" borderId="31" xfId="0" applyFont="1" applyBorder="1" applyAlignment="1">
      <alignment horizontal="center"/>
    </xf>
    <xf numFmtId="0" fontId="5" fillId="0" borderId="32" xfId="0" applyFont="1" applyBorder="1" applyAlignment="1">
      <alignment horizontal="center" wrapText="1"/>
    </xf>
    <xf numFmtId="0" fontId="0" fillId="0" borderId="33" xfId="0" applyBorder="1"/>
    <xf numFmtId="0" fontId="0" fillId="0" borderId="34" xfId="0" applyBorder="1"/>
    <xf numFmtId="0" fontId="0" fillId="0" borderId="31" xfId="0" applyBorder="1"/>
    <xf numFmtId="0" fontId="0" fillId="0" borderId="32" xfId="0" applyBorder="1"/>
    <xf numFmtId="170" fontId="6" fillId="0" borderId="32" xfId="6" applyNumberFormat="1" applyFont="1" applyBorder="1" applyAlignment="1">
      <alignment horizontal="center"/>
    </xf>
    <xf numFmtId="3" fontId="6" fillId="0" borderId="31" xfId="0" applyNumberFormat="1" applyFont="1" applyBorder="1" applyAlignment="1">
      <alignment horizontal="right"/>
    </xf>
    <xf numFmtId="0" fontId="6" fillId="0" borderId="0" xfId="0" applyFont="1" applyAlignment="1">
      <alignment horizontal="left"/>
    </xf>
    <xf numFmtId="0" fontId="6" fillId="0" borderId="9" xfId="0" applyFont="1" applyBorder="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10" fillId="0" borderId="0" xfId="0" applyFont="1" applyBorder="1" applyAlignment="1">
      <alignment horizontal="left"/>
    </xf>
    <xf numFmtId="0" fontId="4" fillId="0" borderId="1" xfId="0" applyFont="1" applyBorder="1" applyAlignment="1">
      <alignment horizontal="center"/>
    </xf>
    <xf numFmtId="0" fontId="6" fillId="0" borderId="0" xfId="0" applyFont="1" applyBorder="1" applyAlignment="1">
      <alignment horizontal="left"/>
    </xf>
    <xf numFmtId="170" fontId="6" fillId="0" borderId="0" xfId="6" applyNumberFormat="1" applyFont="1" applyBorder="1" applyAlignment="1">
      <alignment horizontal="center"/>
    </xf>
    <xf numFmtId="168" fontId="10" fillId="0" borderId="0" xfId="0" applyNumberFormat="1" applyFont="1" applyBorder="1" applyAlignment="1">
      <alignment horizontal="left"/>
    </xf>
    <xf numFmtId="0" fontId="68" fillId="0" borderId="0" xfId="0" applyFont="1" applyBorder="1" applyAlignment="1">
      <alignment horizontal="left"/>
    </xf>
    <xf numFmtId="166" fontId="68" fillId="0" borderId="0" xfId="0" applyNumberFormat="1" applyFont="1" applyAlignment="1">
      <alignment horizontal="right"/>
    </xf>
    <xf numFmtId="0" fontId="41"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0" fontId="6" fillId="0" borderId="0" xfId="0" applyFont="1" applyAlignment="1">
      <alignment horizontal="center"/>
    </xf>
    <xf numFmtId="167" fontId="6" fillId="0" borderId="0" xfId="0" applyNumberFormat="1" applyFont="1" applyAlignment="1">
      <alignment horizontal="center"/>
    </xf>
    <xf numFmtId="0" fontId="6" fillId="0" borderId="0" xfId="0" applyFont="1" applyFill="1" applyAlignment="1">
      <alignment horizontal="center"/>
    </xf>
    <xf numFmtId="167" fontId="10" fillId="0" borderId="40" xfId="0" applyNumberFormat="1" applyFont="1" applyFill="1" applyBorder="1" applyAlignment="1">
      <alignment horizontal="center"/>
    </xf>
    <xf numFmtId="167" fontId="10" fillId="0" borderId="38" xfId="0" applyNumberFormat="1" applyFont="1" applyFill="1" applyBorder="1" applyAlignment="1">
      <alignment horizontal="center"/>
    </xf>
    <xf numFmtId="167" fontId="10" fillId="0" borderId="25" xfId="0" applyNumberFormat="1" applyFont="1" applyFill="1" applyBorder="1" applyAlignment="1">
      <alignment horizontal="center"/>
    </xf>
    <xf numFmtId="167" fontId="6" fillId="0" borderId="0" xfId="7" applyNumberFormat="1" applyFont="1" applyBorder="1" applyAlignment="1"/>
    <xf numFmtId="167" fontId="4" fillId="0" borderId="1" xfId="7" applyNumberFormat="1" applyFont="1" applyBorder="1" applyAlignment="1"/>
    <xf numFmtId="167" fontId="6" fillId="0" borderId="0" xfId="7" applyNumberFormat="1" applyFont="1" applyAlignment="1"/>
    <xf numFmtId="167" fontId="10" fillId="0" borderId="0" xfId="7" applyNumberFormat="1" applyFont="1" applyBorder="1" applyAlignment="1"/>
    <xf numFmtId="167" fontId="8" fillId="0" borderId="0" xfId="7" applyNumberFormat="1" applyFont="1" applyBorder="1" applyAlignment="1"/>
    <xf numFmtId="166" fontId="19" fillId="0" borderId="0" xfId="0" applyNumberFormat="1" applyFont="1" applyBorder="1" applyAlignment="1">
      <alignment horizontal="right"/>
    </xf>
    <xf numFmtId="0" fontId="7" fillId="0" borderId="0" xfId="0" applyFont="1" applyFill="1"/>
    <xf numFmtId="0" fontId="26" fillId="0" borderId="0" xfId="0" applyFont="1" applyFill="1"/>
    <xf numFmtId="0" fontId="7" fillId="0" borderId="0" xfId="0" applyFont="1" applyAlignment="1">
      <alignment horizontal="center"/>
    </xf>
    <xf numFmtId="0" fontId="67" fillId="0" borderId="0" xfId="4" applyFont="1" applyAlignment="1" applyProtection="1">
      <alignment horizontal="left"/>
    </xf>
    <xf numFmtId="0" fontId="6" fillId="0" borderId="0" xfId="0" applyFont="1" applyAlignment="1">
      <alignment horizontal="left"/>
    </xf>
    <xf numFmtId="0" fontId="4" fillId="0" borderId="0" xfId="0" applyFont="1" applyAlignment="1">
      <alignment horizontal="center"/>
    </xf>
    <xf numFmtId="0" fontId="10" fillId="0" borderId="0" xfId="0" applyFont="1" applyAlignment="1">
      <alignment horizontal="left"/>
    </xf>
    <xf numFmtId="0" fontId="4" fillId="0" borderId="0" xfId="0" applyFont="1" applyAlignment="1">
      <alignment horizontal="left"/>
    </xf>
    <xf numFmtId="0" fontId="4" fillId="0" borderId="0" xfId="0" applyFont="1" applyAlignment="1">
      <alignment horizontal="center"/>
    </xf>
    <xf numFmtId="0" fontId="0" fillId="0" borderId="0" xfId="0" applyAlignment="1">
      <alignment horizontal="left"/>
    </xf>
    <xf numFmtId="3" fontId="6" fillId="0" borderId="0" xfId="0" applyNumberFormat="1" applyFont="1" applyAlignment="1">
      <alignment horizontal="center"/>
    </xf>
    <xf numFmtId="0" fontId="14" fillId="0" borderId="0" xfId="0" applyFont="1" applyAlignment="1">
      <alignment horizontal="left"/>
    </xf>
    <xf numFmtId="0" fontId="0" fillId="0" borderId="13" xfId="0" applyBorder="1"/>
    <xf numFmtId="3" fontId="6" fillId="0" borderId="13" xfId="0" applyNumberFormat="1" applyFont="1" applyBorder="1" applyAlignment="1">
      <alignment horizontal="right"/>
    </xf>
    <xf numFmtId="0" fontId="6" fillId="0" borderId="13" xfId="0" applyFont="1" applyBorder="1" applyAlignment="1">
      <alignment horizontal="left"/>
    </xf>
    <xf numFmtId="0" fontId="6" fillId="0" borderId="0" xfId="0" applyFont="1" applyAlignment="1">
      <alignment horizontal="left"/>
    </xf>
    <xf numFmtId="0" fontId="19" fillId="0" borderId="0" xfId="0" applyFont="1" applyAlignment="1">
      <alignment horizontal="right"/>
    </xf>
    <xf numFmtId="170" fontId="19" fillId="0" borderId="0" xfId="6" applyNumberFormat="1" applyFont="1" applyAlignment="1">
      <alignment horizontal="right"/>
    </xf>
    <xf numFmtId="0" fontId="19" fillId="0" borderId="0" xfId="0" applyNumberFormat="1" applyFont="1" applyBorder="1" applyAlignment="1">
      <alignment horizontal="left" wrapText="1"/>
    </xf>
    <xf numFmtId="0" fontId="4" fillId="0" borderId="0" xfId="0" applyFont="1" applyBorder="1" applyAlignment="1">
      <alignment horizontal="center"/>
    </xf>
    <xf numFmtId="0" fontId="4"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xf numFmtId="0" fontId="7" fillId="0" borderId="0" xfId="0" applyFont="1" applyAlignment="1">
      <alignment horizontal="center"/>
    </xf>
    <xf numFmtId="0" fontId="67" fillId="0" borderId="0" xfId="4" applyFont="1" applyAlignment="1" applyProtection="1">
      <alignment horizontal="left"/>
    </xf>
    <xf numFmtId="0" fontId="4" fillId="0" borderId="0" xfId="0" applyFont="1" applyBorder="1" applyAlignment="1">
      <alignment horizontal="center"/>
    </xf>
    <xf numFmtId="0" fontId="4" fillId="0" borderId="6" xfId="0" applyFont="1" applyBorder="1" applyAlignment="1">
      <alignment horizontal="center"/>
    </xf>
    <xf numFmtId="0" fontId="4" fillId="0" borderId="9" xfId="0" applyFont="1" applyBorder="1" applyAlignment="1">
      <alignment horizontal="center"/>
    </xf>
    <xf numFmtId="3" fontId="6" fillId="0" borderId="6" xfId="0" applyNumberFormat="1" applyFont="1" applyBorder="1" applyAlignment="1">
      <alignment horizontal="center"/>
    </xf>
    <xf numFmtId="0" fontId="4" fillId="0" borderId="8" xfId="0" applyFont="1" applyBorder="1" applyAlignment="1">
      <alignment horizontal="center"/>
    </xf>
    <xf numFmtId="0" fontId="6" fillId="0" borderId="0" xfId="0" applyFont="1"/>
    <xf numFmtId="0" fontId="9" fillId="0" borderId="0" xfId="0" applyFont="1" applyAlignment="1">
      <alignment horizontal="left"/>
    </xf>
    <xf numFmtId="0" fontId="42" fillId="0" borderId="8" xfId="0" applyNumberFormat="1" applyFont="1" applyBorder="1" applyAlignment="1"/>
    <xf numFmtId="0" fontId="42" fillId="0" borderId="8" xfId="0" applyFont="1" applyBorder="1"/>
    <xf numFmtId="0" fontId="19" fillId="0" borderId="8" xfId="0" applyNumberFormat="1" applyFont="1" applyBorder="1" applyAlignment="1"/>
    <xf numFmtId="3" fontId="19" fillId="0" borderId="6" xfId="0" applyNumberFormat="1" applyFont="1" applyBorder="1" applyAlignment="1">
      <alignment horizontal="center"/>
    </xf>
    <xf numFmtId="3" fontId="19" fillId="0" borderId="0" xfId="0" applyNumberFormat="1" applyFont="1" applyBorder="1" applyAlignment="1">
      <alignment horizontal="center"/>
    </xf>
    <xf numFmtId="3" fontId="19" fillId="0" borderId="9" xfId="0" applyNumberFormat="1" applyFont="1" applyBorder="1" applyAlignment="1">
      <alignment horizontal="center"/>
    </xf>
    <xf numFmtId="0" fontId="19" fillId="0" borderId="8" xfId="0" applyFont="1" applyBorder="1" applyAlignment="1">
      <alignment horizontal="left"/>
    </xf>
    <xf numFmtId="0" fontId="19" fillId="0" borderId="8" xfId="0" applyFont="1" applyBorder="1" applyAlignment="1"/>
    <xf numFmtId="178" fontId="19" fillId="0" borderId="8" xfId="0" applyNumberFormat="1" applyFont="1" applyBorder="1" applyAlignment="1">
      <alignment horizontal="left"/>
    </xf>
    <xf numFmtId="3" fontId="8" fillId="0" borderId="14" xfId="0" applyNumberFormat="1" applyFont="1" applyBorder="1" applyAlignment="1"/>
    <xf numFmtId="178" fontId="42" fillId="0" borderId="8" xfId="0" applyNumberFormat="1" applyFont="1" applyBorder="1" applyAlignment="1">
      <alignment horizontal="left"/>
    </xf>
    <xf numFmtId="0" fontId="4" fillId="0" borderId="1" xfId="0" applyFont="1" applyBorder="1" applyAlignment="1">
      <alignment horizontal="center"/>
    </xf>
    <xf numFmtId="0" fontId="6" fillId="0" borderId="0" xfId="0" applyFont="1"/>
    <xf numFmtId="0" fontId="6" fillId="0" borderId="0" xfId="0" applyFont="1"/>
    <xf numFmtId="0" fontId="6" fillId="0" borderId="0" xfId="0" applyFont="1"/>
    <xf numFmtId="3" fontId="6" fillId="0" borderId="0" xfId="0" applyNumberFormat="1" applyFont="1" applyAlignment="1">
      <alignment horizontal="center" vertical="top"/>
    </xf>
    <xf numFmtId="0" fontId="6" fillId="0" borderId="0" xfId="0" applyFont="1" applyAlignment="1">
      <alignment horizontal="left"/>
    </xf>
    <xf numFmtId="0" fontId="4" fillId="0" borderId="1" xfId="0" applyFont="1" applyBorder="1" applyAlignment="1">
      <alignment horizontal="center"/>
    </xf>
    <xf numFmtId="0" fontId="10" fillId="0" borderId="0" xfId="0" applyFont="1" applyBorder="1" applyAlignment="1">
      <alignment horizontal="center"/>
    </xf>
    <xf numFmtId="0" fontId="10" fillId="0" borderId="15" xfId="0" applyFont="1" applyBorder="1" applyAlignment="1">
      <alignment horizontal="center"/>
    </xf>
    <xf numFmtId="170" fontId="5" fillId="0" borderId="0" xfId="6" applyNumberFormat="1" applyFont="1" applyAlignment="1">
      <alignment horizontal="center"/>
    </xf>
    <xf numFmtId="0" fontId="4" fillId="0" borderId="0" xfId="0" applyFont="1" applyBorder="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0" fontId="6" fillId="0" borderId="0" xfId="0" applyFont="1" applyAlignment="1">
      <alignment horizontal="left"/>
    </xf>
    <xf numFmtId="0" fontId="6" fillId="0" borderId="0" xfId="0" applyFont="1"/>
    <xf numFmtId="0" fontId="23" fillId="0" borderId="0" xfId="4" applyAlignment="1" applyProtection="1">
      <alignment wrapText="1"/>
    </xf>
    <xf numFmtId="0" fontId="6" fillId="0" borderId="0" xfId="0" applyFont="1" applyAlignment="1">
      <alignment horizontal="left"/>
    </xf>
    <xf numFmtId="0" fontId="6" fillId="0" borderId="0" xfId="0" applyFont="1"/>
    <xf numFmtId="0" fontId="6" fillId="0" borderId="0" xfId="0" applyFont="1" applyFill="1" applyAlignment="1">
      <alignment horizontal="center"/>
    </xf>
    <xf numFmtId="167" fontId="14" fillId="0" borderId="0" xfId="0" applyNumberFormat="1" applyFont="1" applyAlignment="1">
      <alignment horizontal="center"/>
    </xf>
    <xf numFmtId="0" fontId="6" fillId="0" borderId="0" xfId="0" applyFont="1" applyAlignment="1">
      <alignment horizontal="center"/>
    </xf>
    <xf numFmtId="0" fontId="6" fillId="0" borderId="0" xfId="0" applyFont="1"/>
    <xf numFmtId="167" fontId="6" fillId="0" borderId="0" xfId="0" applyNumberFormat="1" applyFont="1" applyAlignment="1">
      <alignment horizontal="center"/>
    </xf>
    <xf numFmtId="167" fontId="14" fillId="0" borderId="0" xfId="0" applyNumberFormat="1" applyFont="1" applyAlignment="1">
      <alignment horizontal="center"/>
    </xf>
    <xf numFmtId="0" fontId="19" fillId="0" borderId="0" xfId="0" applyFont="1" applyAlignment="1">
      <alignment horizontal="right"/>
    </xf>
    <xf numFmtId="166" fontId="4" fillId="0" borderId="0" xfId="0" applyNumberFormat="1" applyFont="1" applyAlignment="1">
      <alignment horizontal="right"/>
    </xf>
    <xf numFmtId="166" fontId="15" fillId="0" borderId="0" xfId="0" applyNumberFormat="1" applyFont="1" applyAlignment="1">
      <alignment horizontal="right"/>
    </xf>
    <xf numFmtId="0" fontId="10" fillId="0" borderId="0" xfId="0" applyFont="1" applyAlignment="1">
      <alignment horizontal="left"/>
    </xf>
    <xf numFmtId="0" fontId="4" fillId="0" borderId="20" xfId="0" applyFont="1" applyBorder="1" applyAlignment="1">
      <alignment horizontal="center"/>
    </xf>
    <xf numFmtId="0" fontId="4" fillId="0" borderId="15" xfId="0" applyFont="1" applyBorder="1" applyAlignment="1">
      <alignment horizontal="center"/>
    </xf>
    <xf numFmtId="0" fontId="6" fillId="0" borderId="20" xfId="0" applyFont="1" applyBorder="1" applyAlignment="1">
      <alignment horizontal="center"/>
    </xf>
    <xf numFmtId="0" fontId="6" fillId="0" borderId="15" xfId="0" applyFont="1" applyBorder="1" applyAlignment="1">
      <alignment horizontal="center"/>
    </xf>
    <xf numFmtId="0" fontId="14" fillId="0" borderId="20" xfId="0" applyFont="1" applyBorder="1" applyAlignment="1">
      <alignment horizontal="center"/>
    </xf>
    <xf numFmtId="0" fontId="14" fillId="0" borderId="15" xfId="0" applyFont="1" applyBorder="1" applyAlignment="1">
      <alignment horizontal="center"/>
    </xf>
    <xf numFmtId="166" fontId="14" fillId="0" borderId="20" xfId="0" applyNumberFormat="1" applyFont="1" applyBorder="1" applyAlignment="1">
      <alignment horizontal="center"/>
    </xf>
    <xf numFmtId="166" fontId="14" fillId="0" borderId="15" xfId="0" applyNumberFormat="1" applyFont="1" applyBorder="1" applyAlignment="1">
      <alignment horizontal="center"/>
    </xf>
    <xf numFmtId="167" fontId="17" fillId="0" borderId="22" xfId="0" applyNumberFormat="1" applyFont="1" applyBorder="1" applyAlignment="1">
      <alignment horizontal="center"/>
    </xf>
    <xf numFmtId="167" fontId="17" fillId="0" borderId="17" xfId="0" applyNumberFormat="1" applyFont="1" applyBorder="1" applyAlignment="1">
      <alignment horizontal="center"/>
    </xf>
    <xf numFmtId="167" fontId="10" fillId="0" borderId="20" xfId="0" applyNumberFormat="1" applyFont="1" applyBorder="1" applyAlignment="1">
      <alignment horizontal="center"/>
    </xf>
    <xf numFmtId="0" fontId="4" fillId="0" borderId="8" xfId="0" applyFont="1" applyBorder="1" applyAlignment="1">
      <alignment horizontal="center"/>
    </xf>
    <xf numFmtId="0" fontId="0" fillId="0" borderId="41" xfId="0" applyBorder="1"/>
    <xf numFmtId="167" fontId="0" fillId="0" borderId="41" xfId="0" applyNumberFormat="1" applyBorder="1"/>
    <xf numFmtId="167" fontId="14" fillId="0" borderId="2" xfId="0" applyNumberFormat="1" applyFont="1" applyBorder="1" applyAlignment="1">
      <alignment horizontal="right"/>
    </xf>
    <xf numFmtId="0" fontId="0" fillId="0" borderId="26" xfId="0" applyBorder="1"/>
    <xf numFmtId="0" fontId="6" fillId="0" borderId="24" xfId="0" applyFont="1" applyBorder="1" applyAlignment="1">
      <alignment horizontal="center"/>
    </xf>
    <xf numFmtId="3" fontId="6" fillId="0" borderId="24" xfId="0" applyNumberFormat="1" applyFont="1" applyBorder="1" applyAlignment="1">
      <alignment horizontal="center"/>
    </xf>
    <xf numFmtId="0" fontId="6" fillId="0" borderId="8" xfId="0" applyFont="1" applyBorder="1" applyAlignment="1">
      <alignment horizontal="center"/>
    </xf>
    <xf numFmtId="3" fontId="6" fillId="0" borderId="8" xfId="0" applyNumberFormat="1" applyFont="1" applyBorder="1" applyAlignment="1">
      <alignment horizontal="right"/>
    </xf>
    <xf numFmtId="167" fontId="6" fillId="0" borderId="8" xfId="0" applyNumberFormat="1" applyFont="1" applyBorder="1" applyAlignment="1">
      <alignment horizontal="right"/>
    </xf>
    <xf numFmtId="166" fontId="6" fillId="0" borderId="24" xfId="6" applyNumberFormat="1" applyFont="1" applyBorder="1" applyAlignment="1">
      <alignment horizontal="right"/>
    </xf>
    <xf numFmtId="166" fontId="6" fillId="0" borderId="8" xfId="6" applyNumberFormat="1" applyFont="1" applyBorder="1" applyAlignment="1">
      <alignment horizontal="right"/>
    </xf>
    <xf numFmtId="0" fontId="6" fillId="0" borderId="0" xfId="0" applyFont="1" applyAlignment="1">
      <alignment horizontal="left"/>
    </xf>
    <xf numFmtId="0" fontId="6" fillId="0" borderId="0" xfId="0" applyFont="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NumberFormat="1" applyFont="1" applyFill="1" applyBorder="1" applyAlignment="1">
      <alignment horizontal="center"/>
    </xf>
    <xf numFmtId="0" fontId="6" fillId="0" borderId="0" xfId="0" applyFont="1" applyAlignment="1">
      <alignment horizontal="left"/>
    </xf>
    <xf numFmtId="0" fontId="4" fillId="0" borderId="0" xfId="0" applyFont="1" applyAlignment="1">
      <alignment horizontal="center"/>
    </xf>
    <xf numFmtId="0" fontId="6" fillId="0" borderId="0" xfId="0" applyFont="1"/>
    <xf numFmtId="0" fontId="0" fillId="0" borderId="1" xfId="0" applyBorder="1" applyAlignment="1">
      <alignment horizontal="left"/>
    </xf>
    <xf numFmtId="3" fontId="6" fillId="0" borderId="0" xfId="0" applyNumberFormat="1" applyFont="1" applyAlignment="1">
      <alignment horizontal="center"/>
    </xf>
    <xf numFmtId="0" fontId="6" fillId="0" borderId="0" xfId="0" applyFont="1"/>
    <xf numFmtId="0" fontId="67" fillId="0" borderId="0" xfId="4" applyFont="1" applyAlignment="1" applyProtection="1">
      <alignment wrapText="1"/>
    </xf>
    <xf numFmtId="0" fontId="67" fillId="0" borderId="0" xfId="4" applyFont="1" applyAlignment="1" applyProtection="1">
      <alignment horizontal="left" wrapText="1"/>
    </xf>
    <xf numFmtId="0" fontId="4" fillId="0" borderId="8" xfId="0" applyFont="1" applyBorder="1" applyAlignment="1">
      <alignment horizontal="center"/>
    </xf>
    <xf numFmtId="3" fontId="6" fillId="0" borderId="0" xfId="0" applyNumberFormat="1" applyFont="1" applyAlignment="1">
      <alignment horizontal="center"/>
    </xf>
    <xf numFmtId="0" fontId="6" fillId="0" borderId="0" xfId="0" applyFont="1"/>
    <xf numFmtId="3" fontId="6" fillId="0" borderId="0" xfId="0" applyNumberFormat="1" applyFont="1" applyAlignment="1">
      <alignment horizontal="center"/>
    </xf>
    <xf numFmtId="0" fontId="4" fillId="0" borderId="0" xfId="0" applyFont="1" applyAlignment="1">
      <alignment horizontal="center"/>
    </xf>
    <xf numFmtId="0" fontId="4" fillId="0" borderId="8" xfId="0" applyFont="1" applyBorder="1" applyAlignment="1">
      <alignment horizontal="center"/>
    </xf>
    <xf numFmtId="0" fontId="4" fillId="0" borderId="18" xfId="0" applyFont="1" applyBorder="1" applyAlignment="1">
      <alignment horizontal="center"/>
    </xf>
    <xf numFmtId="0" fontId="4" fillId="0" borderId="32" xfId="0" applyFont="1" applyBorder="1" applyAlignment="1">
      <alignment horizontal="center"/>
    </xf>
    <xf numFmtId="3" fontId="6" fillId="0" borderId="8" xfId="0" applyNumberFormat="1" applyFont="1" applyBorder="1" applyAlignment="1">
      <alignment horizontal="center"/>
    </xf>
    <xf numFmtId="3" fontId="6" fillId="0" borderId="32" xfId="0" applyNumberFormat="1" applyFont="1" applyBorder="1" applyAlignment="1">
      <alignment horizontal="center"/>
    </xf>
    <xf numFmtId="0" fontId="6" fillId="0" borderId="0" xfId="0" applyFont="1"/>
    <xf numFmtId="0" fontId="4" fillId="0" borderId="0" xfId="0" applyFont="1" applyAlignment="1">
      <alignment horizontal="left"/>
    </xf>
    <xf numFmtId="0" fontId="17" fillId="0" borderId="0" xfId="4" applyFont="1" applyAlignment="1" applyProtection="1"/>
    <xf numFmtId="0" fontId="0" fillId="0" borderId="0" xfId="0" applyAlignment="1">
      <alignment vertical="top"/>
    </xf>
    <xf numFmtId="0" fontId="4" fillId="0" borderId="34" xfId="0" applyFont="1" applyBorder="1" applyAlignment="1">
      <alignment horizontal="center"/>
    </xf>
    <xf numFmtId="0" fontId="0" fillId="0" borderId="18" xfId="0" applyBorder="1"/>
    <xf numFmtId="3" fontId="14" fillId="0" borderId="0" xfId="0" applyNumberFormat="1" applyFont="1" applyAlignment="1">
      <alignment horizontal="right" vertical="center"/>
    </xf>
    <xf numFmtId="0" fontId="6" fillId="0" borderId="0" xfId="0" applyFont="1" applyAlignment="1">
      <alignment horizontal="left"/>
    </xf>
    <xf numFmtId="0" fontId="4" fillId="0" borderId="1" xfId="0" applyFont="1" applyBorder="1" applyAlignment="1">
      <alignment horizontal="center"/>
    </xf>
    <xf numFmtId="0" fontId="6" fillId="0" borderId="0" xfId="0" applyFont="1"/>
    <xf numFmtId="0" fontId="4" fillId="0" borderId="0" xfId="0" applyFont="1" applyAlignment="1">
      <alignment horizontal="center"/>
    </xf>
    <xf numFmtId="0" fontId="6" fillId="0" borderId="0" xfId="0" applyFont="1" applyAlignment="1">
      <alignment horizontal="center"/>
    </xf>
    <xf numFmtId="0" fontId="6" fillId="0" borderId="0" xfId="0" applyFont="1"/>
    <xf numFmtId="0" fontId="4" fillId="0" borderId="0" xfId="0" applyFont="1" applyBorder="1" applyAlignment="1">
      <alignment horizontal="center"/>
    </xf>
    <xf numFmtId="0" fontId="4" fillId="0" borderId="1" xfId="0" applyFont="1" applyBorder="1" applyAlignment="1">
      <alignment horizontal="center"/>
    </xf>
    <xf numFmtId="167" fontId="6" fillId="0" borderId="0" xfId="0" applyNumberFormat="1" applyFont="1" applyAlignment="1">
      <alignment horizontal="center"/>
    </xf>
    <xf numFmtId="0" fontId="6" fillId="0" borderId="0" xfId="0" applyFont="1"/>
    <xf numFmtId="0" fontId="6" fillId="0" borderId="0" xfId="0" applyFont="1" applyFill="1" applyAlignment="1">
      <alignment horizontal="center"/>
    </xf>
    <xf numFmtId="3" fontId="10" fillId="0" borderId="0" xfId="0" applyNumberFormat="1" applyFont="1" applyFill="1" applyBorder="1" applyAlignment="1">
      <alignment horizontal="right"/>
    </xf>
    <xf numFmtId="0" fontId="6" fillId="0" borderId="0" xfId="0" applyFont="1" applyAlignment="1">
      <alignment horizontal="right"/>
    </xf>
    <xf numFmtId="0" fontId="10" fillId="0" borderId="0" xfId="0" applyFont="1" applyAlignment="1">
      <alignment horizontal="center"/>
    </xf>
    <xf numFmtId="0" fontId="6" fillId="0" borderId="0" xfId="0" applyFont="1" applyAlignment="1">
      <alignment horizontal="center"/>
    </xf>
    <xf numFmtId="0" fontId="31"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167" fontId="14" fillId="0" borderId="0" xfId="0" applyNumberFormat="1" applyFont="1" applyAlignment="1">
      <alignment horizontal="center"/>
    </xf>
    <xf numFmtId="4" fontId="6" fillId="0" borderId="0" xfId="0" applyNumberFormat="1" applyFont="1" applyAlignment="1">
      <alignment horizontal="center"/>
    </xf>
    <xf numFmtId="0" fontId="6" fillId="0" borderId="0" xfId="0" applyFont="1"/>
    <xf numFmtId="0" fontId="6" fillId="0" borderId="0" xfId="0" applyFont="1"/>
    <xf numFmtId="0" fontId="10" fillId="0" borderId="0" xfId="0" applyFont="1" applyAlignment="1">
      <alignment horizontal="left"/>
    </xf>
    <xf numFmtId="0" fontId="6" fillId="0" borderId="0" xfId="0" applyFont="1"/>
    <xf numFmtId="3" fontId="6" fillId="0" borderId="0" xfId="0" applyNumberFormat="1" applyFont="1" applyAlignment="1">
      <alignment horizontal="center"/>
    </xf>
    <xf numFmtId="166" fontId="14" fillId="0" borderId="0" xfId="0" quotePrefix="1" applyNumberFormat="1" applyFont="1" applyAlignment="1">
      <alignment horizontal="right"/>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1" fontId="10" fillId="0" borderId="0" xfId="0" applyNumberFormat="1" applyFont="1" applyAlignment="1">
      <alignment horizontal="left"/>
    </xf>
    <xf numFmtId="0" fontId="9" fillId="0" borderId="0" xfId="0" applyFont="1" applyFill="1"/>
    <xf numFmtId="0" fontId="4" fillId="0" borderId="1" xfId="0" applyFont="1" applyBorder="1" applyAlignment="1">
      <alignment horizontal="center"/>
    </xf>
    <xf numFmtId="0" fontId="6" fillId="0" borderId="0" xfId="0" applyFont="1"/>
    <xf numFmtId="177" fontId="5" fillId="0" borderId="0" xfId="0" applyNumberFormat="1" applyFont="1" applyAlignment="1">
      <alignment horizontal="center"/>
    </xf>
    <xf numFmtId="0" fontId="6" fillId="0" borderId="0" xfId="0" applyFont="1" applyAlignment="1">
      <alignment horizontal="left"/>
    </xf>
    <xf numFmtId="0" fontId="4" fillId="0" borderId="0" xfId="0" applyFont="1" applyAlignment="1">
      <alignment horizontal="left"/>
    </xf>
    <xf numFmtId="3" fontId="6" fillId="4" borderId="0" xfId="0" applyNumberFormat="1" applyFont="1" applyFill="1" applyBorder="1" applyAlignment="1"/>
    <xf numFmtId="3" fontId="5" fillId="0" borderId="0" xfId="0" applyNumberFormat="1" applyFont="1" applyAlignment="1"/>
    <xf numFmtId="49" fontId="6" fillId="0" borderId="0" xfId="0" applyNumberFormat="1" applyFont="1" applyAlignment="1">
      <alignment horizontal="left"/>
    </xf>
    <xf numFmtId="166" fontId="10" fillId="0" borderId="13" xfId="0" applyNumberFormat="1" applyFont="1" applyBorder="1" applyAlignment="1">
      <alignment horizontal="right"/>
    </xf>
    <xf numFmtId="3" fontId="10" fillId="0" borderId="13" xfId="0" applyNumberFormat="1" applyFont="1" applyBorder="1" applyAlignment="1">
      <alignment horizontal="right"/>
    </xf>
    <xf numFmtId="0" fontId="4" fillId="0" borderId="0" xfId="0" applyFont="1" applyAlignment="1">
      <alignment horizontal="center"/>
    </xf>
    <xf numFmtId="0" fontId="6" fillId="0" borderId="0" xfId="0" applyFont="1"/>
    <xf numFmtId="181" fontId="0" fillId="0" borderId="0" xfId="0" applyNumberFormat="1"/>
    <xf numFmtId="167" fontId="14" fillId="0" borderId="0" xfId="0" applyNumberFormat="1" applyFont="1" applyAlignment="1">
      <alignment horizontal="center"/>
    </xf>
    <xf numFmtId="0" fontId="6" fillId="0" borderId="0" xfId="0" applyFont="1" applyAlignment="1">
      <alignment horizontal="left"/>
    </xf>
    <xf numFmtId="0" fontId="31" fillId="0" borderId="0" xfId="0" applyFont="1" applyAlignment="1">
      <alignment horizontal="left"/>
    </xf>
    <xf numFmtId="3" fontId="6" fillId="0" borderId="0" xfId="0" applyNumberFormat="1" applyFont="1" applyAlignment="1">
      <alignment horizontal="center"/>
    </xf>
    <xf numFmtId="0" fontId="6" fillId="0" borderId="0" xfId="0" applyFont="1"/>
    <xf numFmtId="0" fontId="4" fillId="0" borderId="0" xfId="0" applyFont="1" applyAlignment="1">
      <alignment horizontal="center"/>
    </xf>
    <xf numFmtId="167" fontId="0" fillId="0" borderId="0" xfId="0" applyNumberFormat="1" applyAlignment="1">
      <alignment horizontal="center"/>
    </xf>
    <xf numFmtId="0" fontId="6" fillId="0" borderId="0" xfId="0" applyFont="1" applyAlignment="1">
      <alignment horizontal="right"/>
    </xf>
    <xf numFmtId="0" fontId="6" fillId="0" borderId="0" xfId="0" applyFont="1"/>
    <xf numFmtId="3" fontId="6" fillId="0" borderId="0" xfId="0" applyNumberFormat="1" applyFont="1" applyAlignment="1">
      <alignment horizontal="right" vertical="top"/>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xf numFmtId="0" fontId="6" fillId="0" borderId="0" xfId="0" applyFont="1"/>
    <xf numFmtId="0" fontId="6" fillId="0" borderId="0" xfId="0" applyFont="1" applyAlignment="1">
      <alignment horizontal="left"/>
    </xf>
    <xf numFmtId="0" fontId="6" fillId="0" borderId="0" xfId="0" applyFont="1"/>
    <xf numFmtId="0" fontId="71" fillId="0" borderId="0" xfId="0" applyFont="1" applyAlignment="1">
      <alignment vertical="center"/>
    </xf>
    <xf numFmtId="0" fontId="71" fillId="0" borderId="0" xfId="0" applyFont="1" applyAlignment="1">
      <alignment horizontal="right" vertical="center"/>
    </xf>
    <xf numFmtId="182" fontId="0" fillId="0" borderId="0" xfId="0" applyNumberFormat="1" applyAlignment="1">
      <alignment horizontal="center"/>
    </xf>
    <xf numFmtId="170" fontId="14" fillId="0" borderId="0" xfId="6" applyNumberFormat="1" applyFont="1" applyAlignment="1">
      <alignment horizontal="center"/>
    </xf>
    <xf numFmtId="167" fontId="6" fillId="0" borderId="0" xfId="0" applyNumberFormat="1" applyFont="1" applyAlignment="1">
      <alignment horizontal="center"/>
    </xf>
    <xf numFmtId="166" fontId="14" fillId="0" borderId="0" xfId="0" applyNumberFormat="1" applyFont="1" applyFill="1"/>
    <xf numFmtId="0" fontId="6" fillId="0" borderId="0" xfId="0" applyFont="1" applyFill="1" applyAlignment="1"/>
    <xf numFmtId="0" fontId="4" fillId="0" borderId="20" xfId="0" applyFont="1" applyBorder="1" applyAlignment="1">
      <alignment horizontal="center"/>
    </xf>
    <xf numFmtId="0" fontId="4" fillId="0" borderId="15" xfId="0" applyFont="1" applyBorder="1" applyAlignment="1">
      <alignment horizontal="center"/>
    </xf>
    <xf numFmtId="0" fontId="7" fillId="0" borderId="0" xfId="0" applyFont="1" applyFill="1" applyAlignment="1">
      <alignment horizontal="center"/>
    </xf>
    <xf numFmtId="0" fontId="4" fillId="0" borderId="0" xfId="0" applyFont="1" applyAlignment="1">
      <alignment horizontal="center"/>
    </xf>
    <xf numFmtId="0" fontId="0" fillId="0" borderId="0" xfId="0" applyAlignment="1">
      <alignment horizontal="left"/>
    </xf>
    <xf numFmtId="0" fontId="6" fillId="0" borderId="0" xfId="0" applyFont="1"/>
    <xf numFmtId="0" fontId="10" fillId="0" borderId="0" xfId="0" applyFont="1" applyFill="1" applyAlignment="1">
      <alignment horizontal="center"/>
    </xf>
    <xf numFmtId="0" fontId="3" fillId="0" borderId="0" xfId="0" applyFont="1" applyFill="1" applyBorder="1" applyAlignment="1">
      <alignment horizontal="left" wrapText="1"/>
    </xf>
    <xf numFmtId="0" fontId="6" fillId="0" borderId="0" xfId="0" applyFont="1" applyFill="1" applyAlignment="1">
      <alignment horizontal="center"/>
    </xf>
    <xf numFmtId="0" fontId="7" fillId="0" borderId="0" xfId="0" applyFont="1" applyAlignment="1">
      <alignment horizontal="center"/>
    </xf>
    <xf numFmtId="0" fontId="6" fillId="0" borderId="0" xfId="0" applyFont="1" applyAlignment="1">
      <alignment horizontal="right"/>
    </xf>
    <xf numFmtId="0" fontId="4" fillId="0" borderId="0" xfId="0" applyFont="1" applyBorder="1" applyAlignment="1">
      <alignment horizontal="center"/>
    </xf>
    <xf numFmtId="0" fontId="6" fillId="0" borderId="0" xfId="0" applyFont="1"/>
    <xf numFmtId="0" fontId="10" fillId="0" borderId="1" xfId="0" applyFont="1" applyFill="1" applyBorder="1" applyAlignment="1">
      <alignment horizontal="center"/>
    </xf>
    <xf numFmtId="0" fontId="3" fillId="0" borderId="0" xfId="0" applyFont="1" applyFill="1" applyBorder="1" applyAlignment="1">
      <alignment wrapText="1"/>
    </xf>
    <xf numFmtId="0" fontId="6" fillId="0" borderId="0" xfId="0" applyFont="1"/>
    <xf numFmtId="2" fontId="0" fillId="0" borderId="0" xfId="0" applyNumberFormat="1"/>
    <xf numFmtId="181" fontId="6" fillId="0" borderId="0" xfId="0" applyNumberFormat="1" applyFont="1" applyAlignment="1">
      <alignment horizontal="center"/>
    </xf>
    <xf numFmtId="181" fontId="10" fillId="0" borderId="0" xfId="0" applyNumberFormat="1" applyFont="1" applyAlignment="1">
      <alignment horizontal="center"/>
    </xf>
    <xf numFmtId="0" fontId="6" fillId="0" borderId="0" xfId="0" applyFont="1" applyBorder="1" applyAlignment="1">
      <alignment horizontal="left" vertical="top" wrapText="1"/>
    </xf>
    <xf numFmtId="0" fontId="3" fillId="0" borderId="0" xfId="12" applyFont="1" applyFill="1" applyBorder="1"/>
    <xf numFmtId="0" fontId="6" fillId="0" borderId="0" xfId="0" applyFont="1" applyAlignment="1">
      <alignment horizontal="left"/>
    </xf>
    <xf numFmtId="0" fontId="4" fillId="0" borderId="0" xfId="0" applyFont="1" applyAlignment="1">
      <alignment horizontal="center"/>
    </xf>
    <xf numFmtId="0" fontId="6" fillId="0" borderId="0" xfId="0" applyFont="1"/>
    <xf numFmtId="170" fontId="19" fillId="0" borderId="0" xfId="6" applyNumberFormat="1" applyFont="1"/>
    <xf numFmtId="0" fontId="6" fillId="0" borderId="0" xfId="0" applyFont="1" applyAlignment="1">
      <alignment horizontal="left"/>
    </xf>
    <xf numFmtId="0" fontId="4" fillId="0" borderId="0" xfId="0" applyFont="1" applyAlignment="1">
      <alignment horizontal="center"/>
    </xf>
    <xf numFmtId="0" fontId="6" fillId="0" borderId="0" xfId="0" applyNumberFormat="1" applyFont="1" applyAlignment="1">
      <alignment horizontal="left"/>
    </xf>
    <xf numFmtId="0" fontId="6"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10" fillId="0" borderId="0" xfId="0" applyFont="1" applyAlignment="1">
      <alignment horizontal="left"/>
    </xf>
    <xf numFmtId="0" fontId="6" fillId="0" borderId="0" xfId="0" applyFont="1"/>
    <xf numFmtId="3" fontId="6" fillId="0" borderId="0" xfId="0" applyNumberFormat="1" applyFont="1" applyAlignment="1">
      <alignment horizontal="center"/>
    </xf>
    <xf numFmtId="0" fontId="6" fillId="0" borderId="0" xfId="0" applyFont="1"/>
    <xf numFmtId="3" fontId="3" fillId="0" borderId="0" xfId="0" applyNumberFormat="1" applyFont="1" applyAlignment="1">
      <alignment horizontal="right"/>
    </xf>
    <xf numFmtId="0" fontId="10" fillId="0" borderId="31" xfId="0" applyFont="1" applyBorder="1" applyAlignment="1">
      <alignment horizontal="center"/>
    </xf>
    <xf numFmtId="0" fontId="10" fillId="0" borderId="32" xfId="0" applyFont="1" applyBorder="1" applyAlignment="1">
      <alignment horizontal="center"/>
    </xf>
    <xf numFmtId="0" fontId="0" fillId="0" borderId="33" xfId="0" applyBorder="1" applyAlignment="1">
      <alignment horizontal="right"/>
    </xf>
    <xf numFmtId="0" fontId="0" fillId="0" borderId="34" xfId="0" applyBorder="1" applyAlignment="1">
      <alignment horizontal="right"/>
    </xf>
    <xf numFmtId="0" fontId="0" fillId="0" borderId="31" xfId="0" applyBorder="1" applyAlignment="1">
      <alignment horizontal="right"/>
    </xf>
    <xf numFmtId="0" fontId="0" fillId="0" borderId="32" xfId="0" applyBorder="1" applyAlignment="1">
      <alignment horizontal="right"/>
    </xf>
    <xf numFmtId="167" fontId="6" fillId="0" borderId="31" xfId="0" applyNumberFormat="1" applyFont="1" applyBorder="1" applyAlignment="1">
      <alignment horizontal="center"/>
    </xf>
    <xf numFmtId="166" fontId="6" fillId="0" borderId="32" xfId="6" applyNumberFormat="1" applyFont="1" applyBorder="1" applyAlignment="1">
      <alignment horizontal="center"/>
    </xf>
    <xf numFmtId="0" fontId="6" fillId="0" borderId="0" xfId="0" applyFont="1" applyAlignment="1">
      <alignment horizontal="left"/>
    </xf>
    <xf numFmtId="0" fontId="4" fillId="0" borderId="8" xfId="0" applyFont="1" applyBorder="1" applyAlignment="1">
      <alignment horizontal="center"/>
    </xf>
    <xf numFmtId="3" fontId="6" fillId="0" borderId="0" xfId="0" applyNumberFormat="1" applyFont="1" applyAlignment="1">
      <alignment horizontal="center"/>
    </xf>
    <xf numFmtId="0" fontId="4" fillId="0" borderId="31" xfId="0" applyFont="1" applyBorder="1" applyAlignment="1">
      <alignment horizontal="center"/>
    </xf>
    <xf numFmtId="0" fontId="4" fillId="0" borderId="32" xfId="0" applyFont="1" applyBorder="1" applyAlignment="1">
      <alignment horizontal="center"/>
    </xf>
    <xf numFmtId="3" fontId="10" fillId="0" borderId="0" xfId="0" applyNumberFormat="1" applyFont="1" applyAlignment="1">
      <alignment horizontal="right" vertical="top"/>
    </xf>
    <xf numFmtId="3" fontId="14" fillId="0" borderId="0" xfId="0" applyNumberFormat="1" applyFont="1" applyAlignment="1">
      <alignment horizontal="right" vertical="top"/>
    </xf>
    <xf numFmtId="0" fontId="6" fillId="0" borderId="0" xfId="0" applyFont="1" applyAlignment="1">
      <alignment horizontal="left"/>
    </xf>
    <xf numFmtId="0" fontId="4" fillId="0" borderId="0" xfId="0" applyFont="1" applyBorder="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right"/>
    </xf>
    <xf numFmtId="0" fontId="6" fillId="0" borderId="0" xfId="0" applyFont="1"/>
    <xf numFmtId="0" fontId="4" fillId="0" borderId="0" xfId="0" applyFont="1" applyAlignment="1">
      <alignment horizontal="center"/>
    </xf>
    <xf numFmtId="4" fontId="6" fillId="0" borderId="0" xfId="0" applyNumberFormat="1" applyFont="1" applyAlignment="1">
      <alignment horizontal="center"/>
    </xf>
    <xf numFmtId="183" fontId="0" fillId="0" borderId="0" xfId="0" applyNumberFormat="1" applyAlignment="1">
      <alignment horizontal="center"/>
    </xf>
    <xf numFmtId="0" fontId="10" fillId="0" borderId="0" xfId="0" applyFont="1" applyAlignment="1">
      <alignment horizontal="left"/>
    </xf>
    <xf numFmtId="0" fontId="4" fillId="0" borderId="0" xfId="0" applyFont="1" applyAlignment="1">
      <alignment horizontal="center"/>
    </xf>
    <xf numFmtId="0" fontId="7" fillId="0" borderId="0" xfId="7" applyFont="1" applyAlignment="1">
      <alignment horizontal="center"/>
    </xf>
    <xf numFmtId="0" fontId="6" fillId="0" borderId="0" xfId="0" applyFont="1" applyAlignment="1">
      <alignment horizontal="left"/>
    </xf>
    <xf numFmtId="167" fontId="6" fillId="0" borderId="0" xfId="0" applyNumberFormat="1" applyFont="1" applyAlignment="1">
      <alignment horizontal="center"/>
    </xf>
    <xf numFmtId="3" fontId="6" fillId="0" borderId="0" xfId="0" applyNumberFormat="1" applyFont="1" applyAlignment="1">
      <alignment horizontal="center"/>
    </xf>
    <xf numFmtId="0" fontId="16" fillId="0" borderId="0" xfId="0" applyFont="1" applyFill="1" applyBorder="1" applyAlignment="1">
      <alignment vertical="top" wrapText="1"/>
    </xf>
    <xf numFmtId="167" fontId="3" fillId="0" borderId="0" xfId="7" applyNumberFormat="1"/>
    <xf numFmtId="166" fontId="6" fillId="0" borderId="0" xfId="7" applyNumberFormat="1" applyFont="1" applyAlignment="1">
      <alignment horizontal="right"/>
    </xf>
    <xf numFmtId="167" fontId="6" fillId="0" borderId="0" xfId="7" applyNumberFormat="1" applyFont="1" applyAlignment="1">
      <alignment horizontal="right"/>
    </xf>
    <xf numFmtId="0" fontId="30" fillId="0" borderId="0" xfId="7" applyFont="1"/>
    <xf numFmtId="0" fontId="5" fillId="0" borderId="0" xfId="7" applyFont="1"/>
    <xf numFmtId="0" fontId="4" fillId="0" borderId="1" xfId="7" applyFont="1" applyBorder="1" applyAlignment="1">
      <alignment horizontal="center"/>
    </xf>
    <xf numFmtId="0" fontId="5" fillId="0" borderId="0" xfId="7" quotePrefix="1" applyFont="1" applyAlignment="1">
      <alignment horizontal="center"/>
    </xf>
    <xf numFmtId="0" fontId="3" fillId="0" borderId="0" xfId="7" applyAlignment="1">
      <alignment horizontal="right"/>
    </xf>
    <xf numFmtId="0" fontId="6" fillId="0" borderId="0" xfId="7" applyFont="1" applyAlignment="1">
      <alignment horizontal="right"/>
    </xf>
    <xf numFmtId="167" fontId="6" fillId="0" borderId="0" xfId="7" applyNumberFormat="1" applyFont="1"/>
    <xf numFmtId="166" fontId="6" fillId="0" borderId="0" xfId="7" applyNumberFormat="1" applyFont="1"/>
    <xf numFmtId="166" fontId="6" fillId="0" borderId="0" xfId="7" quotePrefix="1" applyNumberFormat="1" applyFont="1" applyAlignment="1">
      <alignment horizontal="right"/>
    </xf>
    <xf numFmtId="166" fontId="20" fillId="0" borderId="0" xfId="7" applyNumberFormat="1" applyFont="1" applyAlignment="1">
      <alignment horizontal="right"/>
    </xf>
    <xf numFmtId="0" fontId="20" fillId="0" borderId="0" xfId="7" applyFont="1"/>
    <xf numFmtId="166" fontId="14" fillId="0" borderId="0" xfId="7" applyNumberFormat="1" applyFont="1" applyAlignment="1">
      <alignment horizontal="right"/>
    </xf>
    <xf numFmtId="166" fontId="10" fillId="0" borderId="0" xfId="7" applyNumberFormat="1" applyFont="1" applyAlignment="1">
      <alignment horizontal="right"/>
    </xf>
    <xf numFmtId="0" fontId="4" fillId="0" borderId="1" xfId="7" applyFont="1" applyBorder="1" applyAlignment="1">
      <alignment horizontal="right"/>
    </xf>
    <xf numFmtId="0" fontId="4" fillId="0" borderId="0" xfId="7" applyFont="1"/>
    <xf numFmtId="0" fontId="5" fillId="0" borderId="0" xfId="7" applyFont="1" applyAlignment="1">
      <alignment horizontal="left"/>
    </xf>
    <xf numFmtId="0" fontId="7" fillId="0" borderId="0" xfId="7" applyFont="1" applyAlignment="1">
      <alignment horizontal="left"/>
    </xf>
    <xf numFmtId="166" fontId="19" fillId="0" borderId="0" xfId="7" applyNumberFormat="1" applyFont="1"/>
    <xf numFmtId="0" fontId="4" fillId="0" borderId="1" xfId="7" applyFont="1" applyBorder="1"/>
    <xf numFmtId="0" fontId="3" fillId="0" borderId="0" xfId="7" applyAlignment="1">
      <alignment horizontal="left"/>
    </xf>
    <xf numFmtId="166" fontId="10" fillId="0" borderId="0" xfId="7" applyNumberFormat="1" applyFont="1" applyAlignment="1">
      <alignment horizontal="center"/>
    </xf>
    <xf numFmtId="166" fontId="6" fillId="0" borderId="0" xfId="7" applyNumberFormat="1" applyFont="1" applyAlignment="1">
      <alignment horizontal="center"/>
    </xf>
    <xf numFmtId="0" fontId="10" fillId="0" borderId="0" xfId="7" applyFont="1" applyAlignment="1">
      <alignment horizontal="right"/>
    </xf>
    <xf numFmtId="0" fontId="10" fillId="0" borderId="0" xfId="7" applyFont="1" applyAlignment="1">
      <alignment horizontal="left"/>
    </xf>
    <xf numFmtId="0" fontId="10" fillId="0" borderId="1" xfId="7" applyFont="1" applyBorder="1" applyAlignment="1">
      <alignment horizontal="center"/>
    </xf>
    <xf numFmtId="0" fontId="10" fillId="0" borderId="1" xfId="7" applyFont="1" applyBorder="1" applyAlignment="1">
      <alignment horizontal="right"/>
    </xf>
    <xf numFmtId="0" fontId="4" fillId="0" borderId="0" xfId="7" applyFont="1" applyAlignment="1">
      <alignment horizontal="left"/>
    </xf>
    <xf numFmtId="166" fontId="6" fillId="0" borderId="0" xfId="7" quotePrefix="1" applyNumberFormat="1" applyFont="1" applyAlignment="1">
      <alignment horizontal="center"/>
    </xf>
    <xf numFmtId="166" fontId="6" fillId="0" borderId="0" xfId="7" applyNumberFormat="1" applyFont="1" applyAlignment="1">
      <alignment horizontal="center" vertical="center"/>
    </xf>
    <xf numFmtId="166" fontId="61" fillId="0" borderId="0" xfId="7" applyNumberFormat="1" applyFont="1" applyAlignment="1">
      <alignment horizontal="center"/>
    </xf>
    <xf numFmtId="0" fontId="7" fillId="0" borderId="0" xfId="7" applyFont="1" applyAlignment="1">
      <alignment horizontal="right"/>
    </xf>
    <xf numFmtId="3" fontId="19" fillId="0" borderId="0" xfId="7" applyNumberFormat="1" applyFont="1" applyAlignment="1">
      <alignment horizontal="right"/>
    </xf>
    <xf numFmtId="0" fontId="19" fillId="0" borderId="0" xfId="7" applyFont="1"/>
    <xf numFmtId="3" fontId="19" fillId="0" borderId="0" xfId="7" applyNumberFormat="1" applyFont="1"/>
    <xf numFmtId="3" fontId="6" fillId="0" borderId="0" xfId="7" applyNumberFormat="1" applyFont="1"/>
    <xf numFmtId="166" fontId="14" fillId="0" borderId="0" xfId="7" applyNumberFormat="1" applyFont="1"/>
    <xf numFmtId="0" fontId="14" fillId="0" borderId="0" xfId="7" applyFont="1" applyAlignment="1">
      <alignment horizontal="left"/>
    </xf>
    <xf numFmtId="170" fontId="3" fillId="0" borderId="0" xfId="7" applyNumberFormat="1"/>
    <xf numFmtId="166" fontId="10" fillId="0" borderId="0" xfId="7" applyNumberFormat="1" applyFont="1"/>
    <xf numFmtId="0" fontId="3" fillId="0" borderId="1" xfId="7" applyBorder="1" applyAlignment="1">
      <alignment horizontal="left"/>
    </xf>
    <xf numFmtId="3" fontId="10" fillId="0" borderId="0" xfId="7" applyNumberFormat="1" applyFont="1" applyAlignment="1">
      <alignment horizontal="right"/>
    </xf>
    <xf numFmtId="0" fontId="10" fillId="0" borderId="19" xfId="7" applyFont="1" applyBorder="1" applyAlignment="1">
      <alignment horizontal="center"/>
    </xf>
    <xf numFmtId="17" fontId="10" fillId="0" borderId="19" xfId="7" quotePrefix="1" applyNumberFormat="1" applyFont="1" applyBorder="1" applyAlignment="1">
      <alignment horizontal="center"/>
    </xf>
    <xf numFmtId="0" fontId="10" fillId="0" borderId="19" xfId="7" quotePrefix="1" applyFont="1" applyBorder="1" applyAlignment="1">
      <alignment horizontal="center"/>
    </xf>
    <xf numFmtId="16" fontId="10" fillId="0" borderId="19" xfId="7" quotePrefix="1" applyNumberFormat="1" applyFont="1" applyBorder="1" applyAlignment="1">
      <alignment horizontal="center"/>
    </xf>
    <xf numFmtId="0" fontId="10" fillId="0" borderId="19" xfId="7" applyFont="1" applyBorder="1"/>
    <xf numFmtId="0" fontId="6" fillId="0" borderId="19" xfId="7" applyFont="1" applyBorder="1" applyAlignment="1">
      <alignment horizontal="center"/>
    </xf>
    <xf numFmtId="17" fontId="10" fillId="0" borderId="0" xfId="7" quotePrefix="1" applyNumberFormat="1" applyFont="1" applyAlignment="1">
      <alignment horizontal="center"/>
    </xf>
    <xf numFmtId="0" fontId="10" fillId="0" borderId="0" xfId="7" quotePrefix="1" applyFont="1" applyAlignment="1">
      <alignment horizontal="center"/>
    </xf>
    <xf numFmtId="16" fontId="10" fillId="0" borderId="0" xfId="7" quotePrefix="1" applyNumberFormat="1" applyFont="1" applyAlignment="1">
      <alignment horizontal="center"/>
    </xf>
    <xf numFmtId="3" fontId="10" fillId="0" borderId="0" xfId="7" applyNumberFormat="1" applyFont="1"/>
    <xf numFmtId="0" fontId="6" fillId="0" borderId="19" xfId="7" applyFont="1" applyBorder="1"/>
    <xf numFmtId="2" fontId="6" fillId="0" borderId="0" xfId="0" applyNumberFormat="1" applyFont="1" applyFill="1" applyAlignment="1">
      <alignment horizontal="right"/>
    </xf>
    <xf numFmtId="167" fontId="14" fillId="0" borderId="0" xfId="0" applyNumberFormat="1" applyFont="1" applyFill="1" applyAlignment="1">
      <alignment horizontal="center"/>
    </xf>
    <xf numFmtId="0" fontId="14" fillId="0" borderId="0" xfId="0" applyNumberFormat="1" applyFont="1"/>
    <xf numFmtId="3" fontId="15" fillId="0" borderId="0" xfId="0" applyNumberFormat="1" applyFont="1"/>
    <xf numFmtId="0" fontId="6" fillId="0" borderId="0" xfId="0" applyFont="1" applyAlignment="1">
      <alignment horizontal="right"/>
    </xf>
    <xf numFmtId="0" fontId="6" fillId="0" borderId="0" xfId="0" applyFont="1" applyAlignment="1">
      <alignment horizontal="left"/>
    </xf>
    <xf numFmtId="0" fontId="0" fillId="0" borderId="0" xfId="0" applyAlignment="1">
      <alignment horizontal="left"/>
    </xf>
    <xf numFmtId="0" fontId="6" fillId="0" borderId="0" xfId="0" applyFont="1"/>
    <xf numFmtId="0" fontId="7" fillId="0" borderId="0" xfId="0" applyFont="1" applyAlignment="1">
      <alignment horizontal="center"/>
    </xf>
    <xf numFmtId="0" fontId="6" fillId="0" borderId="0" xfId="0" applyFont="1" applyAlignment="1">
      <alignment horizontal="left"/>
    </xf>
    <xf numFmtId="3" fontId="7" fillId="0" borderId="0" xfId="0" applyNumberFormat="1" applyFont="1" applyAlignment="1">
      <alignment horizontal="center"/>
    </xf>
    <xf numFmtId="0" fontId="4" fillId="0" borderId="0" xfId="0" applyFont="1" applyAlignment="1">
      <alignment horizontal="center"/>
    </xf>
    <xf numFmtId="0" fontId="6" fillId="0" borderId="0" xfId="0" applyFont="1" applyAlignment="1">
      <alignment horizontal="center"/>
    </xf>
    <xf numFmtId="0" fontId="0" fillId="0" borderId="0" xfId="0" applyAlignment="1">
      <alignment horizontal="left"/>
    </xf>
    <xf numFmtId="3" fontId="6" fillId="0" borderId="0" xfId="0" applyNumberFormat="1" applyFont="1" applyAlignment="1">
      <alignment horizontal="center"/>
    </xf>
    <xf numFmtId="0" fontId="6" fillId="0" borderId="0" xfId="0" quotePrefix="1" applyFont="1" applyAlignment="1">
      <alignment horizontal="left"/>
    </xf>
    <xf numFmtId="0" fontId="6" fillId="0" borderId="0" xfId="0" applyFont="1"/>
    <xf numFmtId="167" fontId="15" fillId="0" borderId="0" xfId="0" applyNumberFormat="1" applyFont="1"/>
    <xf numFmtId="0" fontId="11" fillId="0" borderId="0" xfId="0" applyFont="1" applyBorder="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5" fillId="0" borderId="1" xfId="0" applyFont="1" applyBorder="1" applyAlignment="1">
      <alignment horizontal="right"/>
    </xf>
    <xf numFmtId="0" fontId="30" fillId="0" borderId="0" xfId="0" applyFont="1" applyBorder="1" applyAlignment="1">
      <alignment horizontal="right"/>
    </xf>
    <xf numFmtId="0" fontId="13" fillId="0" borderId="0" xfId="0" applyFont="1" applyAlignment="1">
      <alignment horizontal="left"/>
    </xf>
    <xf numFmtId="0" fontId="7" fillId="0" borderId="0" xfId="0" applyFont="1" applyAlignment="1">
      <alignment horizontal="center"/>
    </xf>
    <xf numFmtId="3" fontId="6" fillId="0" borderId="0" xfId="0" applyNumberFormat="1"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167" fontId="6" fillId="0" borderId="0" xfId="0" applyNumberFormat="1" applyFont="1" applyAlignment="1">
      <alignment horizontal="center"/>
    </xf>
    <xf numFmtId="3" fontId="6" fillId="0" borderId="0" xfId="0" applyNumberFormat="1" applyFont="1" applyAlignment="1">
      <alignment horizontal="center"/>
    </xf>
    <xf numFmtId="0" fontId="4" fillId="0" borderId="1" xfId="0" applyFont="1" applyBorder="1" applyAlignment="1">
      <alignment horizontal="center"/>
    </xf>
    <xf numFmtId="0" fontId="6" fillId="0" borderId="0" xfId="0" applyFont="1"/>
    <xf numFmtId="0" fontId="11" fillId="0" borderId="0" xfId="0" applyFont="1" applyAlignment="1">
      <alignment horizontal="left"/>
    </xf>
    <xf numFmtId="3" fontId="6" fillId="0" borderId="0" xfId="0" applyNumberFormat="1" applyFont="1" applyFill="1" applyBorder="1" applyAlignment="1"/>
    <xf numFmtId="0" fontId="0" fillId="0" borderId="10"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6" xfId="0" applyBorder="1" applyAlignment="1">
      <alignment horizontal="center"/>
    </xf>
    <xf numFmtId="3" fontId="6" fillId="0" borderId="9" xfId="0" applyNumberFormat="1" applyFont="1" applyBorder="1" applyAlignment="1">
      <alignment horizontal="right"/>
    </xf>
    <xf numFmtId="0" fontId="18" fillId="0" borderId="12" xfId="0" applyFont="1" applyBorder="1" applyAlignment="1">
      <alignment horizontal="center"/>
    </xf>
    <xf numFmtId="0" fontId="18" fillId="0" borderId="14" xfId="0" applyFont="1" applyBorder="1" applyAlignment="1">
      <alignment horizontal="center"/>
    </xf>
    <xf numFmtId="0" fontId="18" fillId="0" borderId="11" xfId="0" applyFont="1" applyBorder="1" applyAlignment="1">
      <alignment horizontal="center"/>
    </xf>
    <xf numFmtId="3" fontId="10" fillId="0" borderId="9" xfId="0" applyNumberFormat="1" applyFont="1" applyBorder="1" applyAlignment="1">
      <alignment horizontal="right"/>
    </xf>
    <xf numFmtId="3" fontId="10" fillId="0" borderId="8" xfId="0" applyNumberFormat="1" applyFont="1" applyBorder="1" applyAlignment="1">
      <alignment horizontal="right"/>
    </xf>
    <xf numFmtId="166" fontId="14" fillId="0" borderId="9" xfId="6" applyNumberFormat="1" applyFont="1" applyBorder="1" applyAlignment="1">
      <alignment horizontal="right"/>
    </xf>
    <xf numFmtId="166" fontId="14" fillId="0" borderId="8" xfId="6" applyNumberFormat="1" applyFont="1" applyBorder="1" applyAlignment="1">
      <alignment horizontal="right"/>
    </xf>
    <xf numFmtId="0" fontId="18" fillId="0" borderId="0" xfId="0" applyFont="1" applyBorder="1" applyAlignment="1">
      <alignment horizontal="center"/>
    </xf>
    <xf numFmtId="0" fontId="5" fillId="0" borderId="9" xfId="0" applyFont="1" applyBorder="1" applyAlignment="1"/>
    <xf numFmtId="0" fontId="5" fillId="0" borderId="8" xfId="0" applyFont="1" applyBorder="1" applyAlignment="1"/>
    <xf numFmtId="0" fontId="5" fillId="0" borderId="6" xfId="0" applyFont="1" applyBorder="1" applyAlignment="1"/>
    <xf numFmtId="0" fontId="74" fillId="0" borderId="9" xfId="0" applyFont="1" applyBorder="1" applyAlignment="1">
      <alignment horizontal="left"/>
    </xf>
    <xf numFmtId="0" fontId="74" fillId="0" borderId="0" xfId="0" applyFont="1" applyAlignment="1">
      <alignment horizontal="left"/>
    </xf>
    <xf numFmtId="0" fontId="5" fillId="0" borderId="9" xfId="0" applyFont="1" applyBorder="1" applyAlignment="1">
      <alignment horizontal="center"/>
    </xf>
    <xf numFmtId="0" fontId="5" fillId="0" borderId="8" xfId="0" applyFont="1" applyBorder="1" applyAlignment="1">
      <alignment horizontal="center"/>
    </xf>
    <xf numFmtId="0" fontId="5" fillId="0" borderId="6" xfId="0" applyFont="1" applyBorder="1" applyAlignment="1">
      <alignment horizontal="right"/>
    </xf>
    <xf numFmtId="3" fontId="6" fillId="4" borderId="13" xfId="0" applyNumberFormat="1" applyFont="1" applyFill="1" applyBorder="1" applyAlignment="1"/>
    <xf numFmtId="3" fontId="6" fillId="4" borderId="2" xfId="0" applyNumberFormat="1" applyFont="1" applyFill="1" applyBorder="1" applyAlignment="1"/>
    <xf numFmtId="3" fontId="6" fillId="0" borderId="0" xfId="0" applyNumberFormat="1" applyFont="1" applyAlignment="1">
      <alignment horizontal="right"/>
    </xf>
    <xf numFmtId="3" fontId="6" fillId="0" borderId="0" xfId="0" applyNumberFormat="1" applyFont="1" applyBorder="1" applyAlignment="1">
      <alignment horizontal="right"/>
    </xf>
    <xf numFmtId="3" fontId="10" fillId="0" borderId="0" xfId="0" applyNumberFormat="1" applyFont="1" applyBorder="1" applyAlignment="1">
      <alignment horizontal="right"/>
    </xf>
    <xf numFmtId="0" fontId="6" fillId="0" borderId="0" xfId="0" applyFont="1" applyAlignment="1">
      <alignment horizontal="left" vertical="top"/>
    </xf>
    <xf numFmtId="0" fontId="4" fillId="0" borderId="1" xfId="0" applyFont="1" applyBorder="1" applyAlignment="1">
      <alignment horizontal="center"/>
    </xf>
    <xf numFmtId="0" fontId="6" fillId="0" borderId="0" xfId="0" applyFont="1"/>
    <xf numFmtId="49" fontId="13" fillId="0" borderId="0" xfId="0" applyNumberFormat="1" applyFont="1" applyAlignment="1"/>
    <xf numFmtId="3" fontId="3" fillId="0" borderId="0" xfId="0" applyNumberFormat="1" applyFont="1"/>
    <xf numFmtId="0" fontId="11" fillId="0" borderId="0" xfId="0" applyFont="1" applyAlignment="1"/>
    <xf numFmtId="176" fontId="6" fillId="0" borderId="0" xfId="0" applyNumberFormat="1" applyFont="1" applyAlignment="1">
      <alignment horizontal="right"/>
    </xf>
    <xf numFmtId="176" fontId="6" fillId="0" borderId="1" xfId="0" applyNumberFormat="1" applyFont="1" applyBorder="1" applyAlignment="1">
      <alignment horizontal="right"/>
    </xf>
    <xf numFmtId="176" fontId="6" fillId="0" borderId="19" xfId="0" applyNumberFormat="1" applyFont="1" applyBorder="1" applyAlignment="1">
      <alignment horizontal="right"/>
    </xf>
    <xf numFmtId="0" fontId="3" fillId="0" borderId="0" xfId="0" applyFont="1" applyFill="1" applyBorder="1" applyAlignment="1">
      <alignment horizontal="left" vertical="top" wrapText="1"/>
    </xf>
    <xf numFmtId="0" fontId="19" fillId="0" borderId="0" xfId="0" quotePrefix="1" applyNumberFormat="1" applyFont="1" applyBorder="1" applyAlignment="1">
      <alignment horizontal="left" wrapText="1"/>
    </xf>
    <xf numFmtId="0" fontId="9" fillId="0" borderId="0" xfId="0" applyFont="1" applyAlignment="1">
      <alignment vertical="top"/>
    </xf>
    <xf numFmtId="0" fontId="10" fillId="0" borderId="0" xfId="7" applyFont="1" applyAlignment="1">
      <alignment horizontal="center"/>
    </xf>
    <xf numFmtId="0" fontId="6" fillId="0" borderId="0" xfId="0" applyFont="1"/>
    <xf numFmtId="0" fontId="7" fillId="0" borderId="0" xfId="0" applyFont="1" applyAlignment="1">
      <alignment horizontal="center"/>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0" fontId="4" fillId="0" borderId="0" xfId="0" applyFont="1" applyAlignment="1">
      <alignment horizontal="center"/>
    </xf>
    <xf numFmtId="0" fontId="67" fillId="0" borderId="0" xfId="4" applyFont="1" applyAlignment="1" applyProtection="1">
      <alignment horizontal="left" wrapText="1"/>
    </xf>
    <xf numFmtId="0" fontId="31" fillId="0" borderId="0" xfId="0" applyFont="1" applyAlignment="1">
      <alignment horizontal="left"/>
    </xf>
    <xf numFmtId="0" fontId="10" fillId="0" borderId="0" xfId="0" applyFont="1" applyAlignment="1">
      <alignment horizontal="center"/>
    </xf>
    <xf numFmtId="3" fontId="6" fillId="0" borderId="0" xfId="0" applyNumberFormat="1" applyFont="1" applyAlignment="1">
      <alignment horizontal="center"/>
    </xf>
    <xf numFmtId="0" fontId="14" fillId="0" borderId="0" xfId="0" applyFont="1" applyAlignment="1">
      <alignment horizontal="left"/>
    </xf>
    <xf numFmtId="0" fontId="10" fillId="0" borderId="0" xfId="0" applyFont="1" applyAlignment="1">
      <alignment horizontal="left"/>
    </xf>
    <xf numFmtId="0" fontId="4" fillId="0" borderId="1" xfId="0" applyFont="1" applyBorder="1" applyAlignment="1">
      <alignment horizontal="center"/>
    </xf>
    <xf numFmtId="3" fontId="6" fillId="0" borderId="0" xfId="7" applyNumberFormat="1" applyFont="1" applyAlignment="1">
      <alignment horizontal="right"/>
    </xf>
    <xf numFmtId="0" fontId="3" fillId="0" borderId="0" xfId="7" quotePrefix="1"/>
    <xf numFmtId="3" fontId="6" fillId="0" borderId="0" xfId="0" applyNumberFormat="1" applyFont="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Alignment="1">
      <alignment horizontal="right"/>
    </xf>
    <xf numFmtId="0" fontId="6" fillId="0" borderId="0" xfId="0" applyFont="1"/>
    <xf numFmtId="3" fontId="6" fillId="0" borderId="0" xfId="1" applyNumberFormat="1" applyFont="1" applyFill="1"/>
    <xf numFmtId="0" fontId="7" fillId="0" borderId="0" xfId="0" applyFont="1" applyAlignment="1">
      <alignment horizontal="center"/>
    </xf>
    <xf numFmtId="3" fontId="6" fillId="0" borderId="0" xfId="0" applyNumberFormat="1" applyFont="1" applyAlignment="1">
      <alignment horizontal="right"/>
    </xf>
    <xf numFmtId="3" fontId="10" fillId="0" borderId="0" xfId="0" applyNumberFormat="1" applyFont="1" applyAlignment="1">
      <alignment horizontal="right"/>
    </xf>
    <xf numFmtId="3" fontId="6" fillId="0" borderId="0" xfId="0" applyNumberFormat="1" applyFont="1" applyBorder="1" applyAlignment="1">
      <alignment horizontal="right"/>
    </xf>
    <xf numFmtId="3" fontId="6" fillId="0" borderId="2" xfId="0" applyNumberFormat="1" applyFont="1" applyBorder="1" applyAlignment="1">
      <alignment horizontal="right"/>
    </xf>
    <xf numFmtId="0" fontId="4" fillId="0" borderId="0" xfId="0" applyFont="1" applyAlignment="1">
      <alignment horizontal="right"/>
    </xf>
    <xf numFmtId="3" fontId="6" fillId="0" borderId="0" xfId="0" applyNumberFormat="1" applyFont="1" applyAlignment="1">
      <alignment horizontal="center"/>
    </xf>
    <xf numFmtId="0" fontId="6" fillId="0" borderId="0" xfId="0" applyFont="1"/>
    <xf numFmtId="3" fontId="14" fillId="0" borderId="0" xfId="0" applyNumberFormat="1" applyFont="1" applyAlignment="1">
      <alignment horizontal="right"/>
    </xf>
    <xf numFmtId="3" fontId="9" fillId="0" borderId="0" xfId="0" applyNumberFormat="1" applyFont="1" applyAlignment="1">
      <alignment horizontal="right"/>
    </xf>
    <xf numFmtId="6" fontId="6" fillId="0" borderId="0" xfId="0" applyNumberFormat="1" applyFont="1"/>
    <xf numFmtId="3" fontId="14" fillId="0" borderId="0" xfId="0" applyNumberFormat="1" applyFont="1" applyAlignment="1"/>
    <xf numFmtId="3" fontId="10" fillId="0" borderId="0" xfId="0" applyNumberFormat="1" applyFont="1" applyAlignment="1"/>
    <xf numFmtId="3" fontId="17" fillId="0" borderId="2" xfId="0" applyNumberFormat="1" applyFont="1" applyBorder="1" applyAlignment="1"/>
    <xf numFmtId="3" fontId="17" fillId="0" borderId="0" xfId="0" applyNumberFormat="1" applyFont="1" applyBorder="1" applyAlignment="1"/>
    <xf numFmtId="3" fontId="28" fillId="0" borderId="0" xfId="0" applyNumberFormat="1" applyFont="1" applyAlignment="1"/>
    <xf numFmtId="3" fontId="17" fillId="0" borderId="0" xfId="0" applyNumberFormat="1" applyFont="1" applyAlignment="1"/>
    <xf numFmtId="2" fontId="6" fillId="0" borderId="0" xfId="0" applyNumberFormat="1" applyFont="1" applyAlignment="1">
      <alignment horizontal="right"/>
    </xf>
    <xf numFmtId="2" fontId="14" fillId="0" borderId="0" xfId="0" applyNumberFormat="1" applyFont="1" applyAlignment="1">
      <alignment horizontal="right"/>
    </xf>
    <xf numFmtId="2" fontId="17" fillId="0" borderId="0" xfId="0" applyNumberFormat="1" applyFont="1" applyAlignment="1">
      <alignment horizontal="right"/>
    </xf>
    <xf numFmtId="2" fontId="28" fillId="0" borderId="0" xfId="0" applyNumberFormat="1" applyFont="1" applyAlignment="1">
      <alignment horizontal="right"/>
    </xf>
    <xf numFmtId="2" fontId="10" fillId="0" borderId="0" xfId="0" applyNumberFormat="1" applyFont="1" applyAlignment="1">
      <alignment horizontal="right"/>
    </xf>
    <xf numFmtId="2" fontId="17" fillId="0" borderId="2" xfId="0" applyNumberFormat="1" applyFont="1" applyBorder="1" applyAlignment="1">
      <alignment horizontal="right"/>
    </xf>
    <xf numFmtId="2" fontId="17" fillId="0" borderId="0" xfId="0" applyNumberFormat="1" applyFont="1" applyBorder="1" applyAlignment="1">
      <alignment horizontal="right"/>
    </xf>
    <xf numFmtId="2" fontId="14" fillId="0" borderId="2" xfId="0" applyNumberFormat="1" applyFont="1" applyBorder="1" applyAlignment="1">
      <alignment horizontal="right"/>
    </xf>
    <xf numFmtId="2" fontId="6" fillId="0" borderId="0" xfId="0" applyNumberFormat="1" applyFont="1" applyBorder="1" applyAlignment="1">
      <alignment horizontal="right"/>
    </xf>
    <xf numFmtId="2" fontId="9" fillId="0" borderId="0" xfId="0" applyNumberFormat="1" applyFont="1" applyAlignment="1">
      <alignment horizontal="right"/>
    </xf>
    <xf numFmtId="2" fontId="6" fillId="0" borderId="2" xfId="0" applyNumberFormat="1" applyFont="1" applyBorder="1" applyAlignment="1">
      <alignment horizontal="right"/>
    </xf>
    <xf numFmtId="2" fontId="10" fillId="0" borderId="5" xfId="0" applyNumberFormat="1" applyFont="1" applyBorder="1" applyAlignment="1">
      <alignment horizontal="right"/>
    </xf>
    <xf numFmtId="2" fontId="17" fillId="0" borderId="0" xfId="0" applyNumberFormat="1" applyFont="1" applyAlignment="1"/>
    <xf numFmtId="2" fontId="6" fillId="0" borderId="0" xfId="0" applyNumberFormat="1" applyFont="1" applyAlignment="1"/>
    <xf numFmtId="2" fontId="28" fillId="0" borderId="0" xfId="0" applyNumberFormat="1" applyFont="1" applyAlignment="1"/>
    <xf numFmtId="2" fontId="14" fillId="0" borderId="0" xfId="0" applyNumberFormat="1" applyFont="1" applyAlignment="1"/>
    <xf numFmtId="2" fontId="17" fillId="0" borderId="2" xfId="0" applyNumberFormat="1" applyFont="1" applyBorder="1" applyAlignment="1"/>
    <xf numFmtId="2" fontId="17" fillId="0" borderId="0" xfId="0" applyNumberFormat="1" applyFont="1" applyBorder="1" applyAlignment="1"/>
    <xf numFmtId="2" fontId="6" fillId="0" borderId="0" xfId="0" applyNumberFormat="1" applyFont="1" applyBorder="1" applyAlignment="1"/>
    <xf numFmtId="0" fontId="7" fillId="0" borderId="0" xfId="0" applyFont="1" applyAlignment="1">
      <alignment horizontal="center"/>
    </xf>
    <xf numFmtId="166" fontId="14" fillId="0" borderId="0" xfId="6" applyNumberFormat="1" applyFont="1" applyAlignment="1">
      <alignment horizontal="right"/>
    </xf>
    <xf numFmtId="0" fontId="6" fillId="0" borderId="0" xfId="0" applyFont="1"/>
    <xf numFmtId="0" fontId="7"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6" fillId="0" borderId="0" xfId="0" applyFont="1" applyAlignment="1">
      <alignment horizontal="center"/>
    </xf>
    <xf numFmtId="0" fontId="4" fillId="0" borderId="0" xfId="0" applyFont="1" applyAlignment="1">
      <alignment horizontal="center"/>
    </xf>
    <xf numFmtId="0" fontId="67" fillId="0" borderId="0" xfId="4" applyFont="1" applyAlignment="1" applyProtection="1">
      <alignment horizontal="left" wrapText="1"/>
    </xf>
    <xf numFmtId="0" fontId="6" fillId="0" borderId="0" xfId="0" applyNumberFormat="1" applyFont="1" applyAlignment="1">
      <alignment horizontal="left"/>
    </xf>
    <xf numFmtId="170" fontId="6" fillId="0" borderId="0" xfId="0" applyNumberFormat="1" applyFont="1" applyAlignment="1">
      <alignment horizontal="center"/>
    </xf>
    <xf numFmtId="167" fontId="6" fillId="0" borderId="0" xfId="0" applyNumberFormat="1" applyFont="1" applyAlignment="1">
      <alignment horizontal="center"/>
    </xf>
    <xf numFmtId="0" fontId="11" fillId="0" borderId="0" xfId="0" applyFont="1" applyAlignment="1">
      <alignment horizontal="left" vertical="top"/>
    </xf>
    <xf numFmtId="166" fontId="6" fillId="0" borderId="0" xfId="0" applyNumberFormat="1" applyFont="1" applyAlignment="1">
      <alignment horizontal="right"/>
    </xf>
    <xf numFmtId="0" fontId="6" fillId="0" borderId="0" xfId="0" applyNumberFormat="1" applyFont="1" applyAlignment="1">
      <alignment horizontal="right"/>
    </xf>
    <xf numFmtId="0" fontId="13" fillId="0" borderId="0" xfId="0" quotePrefix="1" applyNumberFormat="1" applyFont="1" applyAlignment="1">
      <alignment horizontal="left"/>
    </xf>
    <xf numFmtId="0" fontId="11" fillId="0" borderId="0" xfId="0" quotePrefix="1" applyFont="1" applyAlignment="1">
      <alignment horizontal="left"/>
    </xf>
    <xf numFmtId="0" fontId="6" fillId="0" borderId="0" xfId="0" applyFont="1" applyAlignment="1">
      <alignment horizontal="left"/>
    </xf>
    <xf numFmtId="3" fontId="6" fillId="0" borderId="0" xfId="0" applyNumberFormat="1" applyFont="1" applyAlignment="1">
      <alignment horizontal="center"/>
    </xf>
    <xf numFmtId="0" fontId="6" fillId="0" borderId="0" xfId="0" applyFont="1"/>
    <xf numFmtId="0" fontId="4" fillId="0" borderId="0" xfId="0" applyFont="1" applyAlignment="1">
      <alignment horizontal="center" vertical="center"/>
    </xf>
    <xf numFmtId="0" fontId="7" fillId="0" borderId="0" xfId="0" applyFont="1" applyAlignment="1">
      <alignment horizontal="center"/>
    </xf>
    <xf numFmtId="0" fontId="6" fillId="0" borderId="0" xfId="0" applyFont="1" applyAlignment="1">
      <alignment horizontal="right"/>
    </xf>
    <xf numFmtId="0" fontId="6" fillId="0" borderId="0" xfId="0" applyFont="1" applyAlignment="1">
      <alignment horizontal="center"/>
    </xf>
    <xf numFmtId="0" fontId="4" fillId="0" borderId="0" xfId="0" applyFont="1" applyAlignment="1">
      <alignment horizontal="center"/>
    </xf>
    <xf numFmtId="0" fontId="41" fillId="0" borderId="0" xfId="0" applyFont="1" applyAlignment="1">
      <alignment horizontal="center"/>
    </xf>
    <xf numFmtId="167" fontId="14" fillId="0" borderId="0" xfId="0" applyNumberFormat="1" applyFont="1" applyAlignment="1">
      <alignment horizontal="right"/>
    </xf>
    <xf numFmtId="167" fontId="6" fillId="0" borderId="0" xfId="0" applyNumberFormat="1" applyFont="1" applyAlignment="1">
      <alignment horizontal="center"/>
    </xf>
    <xf numFmtId="0" fontId="0" fillId="0" borderId="0" xfId="0" applyAlignment="1">
      <alignment horizontal="left"/>
    </xf>
    <xf numFmtId="0" fontId="55" fillId="0" borderId="0" xfId="0" applyFont="1" applyAlignment="1">
      <alignment horizontal="center"/>
    </xf>
    <xf numFmtId="0" fontId="4" fillId="0" borderId="1" xfId="0" applyFont="1" applyBorder="1" applyAlignment="1">
      <alignment horizontal="center"/>
    </xf>
    <xf numFmtId="0" fontId="6" fillId="0" borderId="0" xfId="0" applyFont="1"/>
    <xf numFmtId="166" fontId="14" fillId="0" borderId="0" xfId="6" applyNumberFormat="1" applyFont="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left"/>
    </xf>
    <xf numFmtId="0" fontId="4" fillId="0" borderId="0" xfId="0" applyFont="1" applyAlignment="1">
      <alignment horizontal="right"/>
    </xf>
    <xf numFmtId="0" fontId="67" fillId="0" borderId="0" xfId="4" applyFont="1" applyAlignment="1" applyProtection="1">
      <alignment horizontal="left" wrapText="1"/>
    </xf>
    <xf numFmtId="0" fontId="10" fillId="0" borderId="0" xfId="0" applyFont="1" applyAlignment="1">
      <alignment horizontal="center"/>
    </xf>
    <xf numFmtId="3" fontId="6" fillId="0" borderId="0" xfId="0" applyNumberFormat="1" applyFont="1" applyAlignment="1">
      <alignment horizontal="center"/>
    </xf>
    <xf numFmtId="4" fontId="6" fillId="0" borderId="0" xfId="0" applyNumberFormat="1" applyFont="1" applyAlignment="1">
      <alignment horizontal="center"/>
    </xf>
    <xf numFmtId="0" fontId="4" fillId="0" borderId="1" xfId="0" applyFont="1" applyBorder="1" applyAlignment="1">
      <alignment horizontal="center"/>
    </xf>
    <xf numFmtId="0" fontId="6" fillId="0" borderId="0" xfId="0" applyFont="1"/>
    <xf numFmtId="0" fontId="11" fillId="0" borderId="0" xfId="0" quotePrefix="1" applyFont="1" applyAlignment="1">
      <alignment horizontal="left" vertical="top"/>
    </xf>
    <xf numFmtId="167" fontId="10" fillId="0" borderId="13" xfId="0" applyNumberFormat="1" applyFont="1" applyBorder="1" applyAlignment="1">
      <alignment horizontal="right"/>
    </xf>
    <xf numFmtId="167" fontId="14" fillId="0" borderId="5" xfId="0" applyNumberFormat="1" applyFont="1" applyBorder="1" applyAlignment="1">
      <alignment horizontal="right"/>
    </xf>
    <xf numFmtId="0" fontId="13" fillId="0" borderId="0" xfId="0" quotePrefix="1" applyFont="1" applyAlignment="1">
      <alignment horizontal="left" vertical="top"/>
    </xf>
    <xf numFmtId="0" fontId="7" fillId="0" borderId="0" xfId="0" applyFont="1" applyAlignment="1">
      <alignment horizontal="center"/>
    </xf>
    <xf numFmtId="0" fontId="6" fillId="0" borderId="0" xfId="0" applyFont="1" applyAlignment="1">
      <alignment horizontal="lef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horizontal="center"/>
    </xf>
    <xf numFmtId="0" fontId="4" fillId="0" borderId="0" xfId="0" applyFont="1" applyAlignment="1">
      <alignment horizontal="center"/>
    </xf>
    <xf numFmtId="0" fontId="4" fillId="0" borderId="0" xfId="0" applyFont="1" applyAlignment="1">
      <alignment horizontal="right"/>
    </xf>
    <xf numFmtId="0" fontId="6" fillId="0" borderId="0" xfId="0" applyFont="1" applyAlignment="1">
      <alignment horizontal="left" vertical="top"/>
    </xf>
    <xf numFmtId="166" fontId="6" fillId="0" borderId="0" xfId="0" applyNumberFormat="1" applyFont="1" applyAlignment="1">
      <alignment horizontal="right"/>
    </xf>
    <xf numFmtId="0" fontId="0" fillId="0" borderId="0" xfId="0" applyAlignment="1">
      <alignment horizontal="left"/>
    </xf>
    <xf numFmtId="3" fontId="6" fillId="0" borderId="0" xfId="0" applyNumberFormat="1" applyFont="1" applyAlignment="1">
      <alignment horizontal="center"/>
    </xf>
    <xf numFmtId="0" fontId="55" fillId="0" borderId="0" xfId="0" applyFont="1" applyAlignment="1">
      <alignment horizontal="center"/>
    </xf>
    <xf numFmtId="0" fontId="14" fillId="0" borderId="0" xfId="0" applyFont="1" applyAlignment="1">
      <alignment horizontal="left"/>
    </xf>
    <xf numFmtId="0" fontId="10" fillId="0" borderId="0" xfId="0" applyFont="1" applyAlignment="1">
      <alignment horizontal="left"/>
    </xf>
    <xf numFmtId="0" fontId="6" fillId="0" borderId="0" xfId="0" applyFont="1"/>
    <xf numFmtId="3" fontId="19" fillId="0" borderId="1" xfId="0" applyNumberFormat="1" applyFont="1" applyBorder="1" applyAlignment="1">
      <alignment horizontal="right"/>
    </xf>
    <xf numFmtId="3" fontId="6" fillId="0" borderId="1" xfId="0" applyNumberFormat="1" applyFont="1" applyBorder="1" applyAlignment="1">
      <alignment horizontal="right"/>
    </xf>
    <xf numFmtId="0" fontId="4" fillId="0" borderId="1" xfId="0" applyFont="1" applyBorder="1" applyAlignment="1"/>
    <xf numFmtId="0" fontId="4" fillId="0" borderId="19" xfId="0" applyFont="1" applyBorder="1" applyAlignment="1"/>
    <xf numFmtId="0" fontId="7" fillId="0" borderId="0" xfId="0" applyFont="1" applyAlignment="1">
      <alignment horizontal="center"/>
    </xf>
    <xf numFmtId="0" fontId="67" fillId="0" borderId="0" xfId="4" applyFont="1" applyAlignment="1" applyProtection="1">
      <alignment horizontal="left"/>
    </xf>
    <xf numFmtId="0" fontId="7" fillId="0" borderId="0" xfId="0" applyFont="1" applyAlignment="1">
      <alignment horizontal="center"/>
    </xf>
    <xf numFmtId="0" fontId="6" fillId="0" borderId="0" xfId="0" applyFont="1" applyAlignment="1">
      <alignment horizontal="left"/>
    </xf>
    <xf numFmtId="0" fontId="4" fillId="0" borderId="0" xfId="0" applyFont="1" applyBorder="1" applyAlignment="1">
      <alignment horizontal="center"/>
    </xf>
    <xf numFmtId="0" fontId="4" fillId="0" borderId="0" xfId="0" applyFont="1" applyBorder="1" applyAlignment="1">
      <alignment horizontal="left"/>
    </xf>
    <xf numFmtId="0" fontId="7" fillId="0" borderId="0" xfId="0" applyFont="1" applyAlignment="1">
      <alignment horizontal="center"/>
    </xf>
    <xf numFmtId="0" fontId="6" fillId="0" borderId="0" xfId="0" applyFont="1" applyAlignment="1">
      <alignment horizontal="right"/>
    </xf>
    <xf numFmtId="3" fontId="6" fillId="0" borderId="0" xfId="0" applyNumberFormat="1" applyFont="1" applyAlignment="1">
      <alignment horizontal="right"/>
    </xf>
    <xf numFmtId="0" fontId="67" fillId="0" borderId="0" xfId="4" applyFont="1" applyAlignment="1" applyProtection="1">
      <alignment horizontal="left"/>
    </xf>
    <xf numFmtId="0" fontId="6" fillId="0" borderId="0" xfId="0" applyFont="1" applyAlignment="1">
      <alignment horizontal="left"/>
    </xf>
    <xf numFmtId="0" fontId="6" fillId="0" borderId="0" xfId="0" applyFont="1" applyAlignment="1">
      <alignment horizontal="center"/>
    </xf>
    <xf numFmtId="0" fontId="4" fillId="0" borderId="0" xfId="0" applyFont="1" applyAlignment="1">
      <alignment horizontal="center"/>
    </xf>
    <xf numFmtId="166" fontId="14" fillId="0" borderId="0" xfId="0" applyNumberFormat="1" applyFont="1" applyBorder="1" applyAlignment="1">
      <alignment horizontal="right"/>
    </xf>
    <xf numFmtId="3" fontId="6" fillId="0" borderId="0" xfId="0" applyNumberFormat="1" applyFont="1" applyBorder="1" applyAlignment="1">
      <alignment horizontal="right"/>
    </xf>
    <xf numFmtId="0" fontId="4" fillId="0" borderId="0" xfId="0" applyFont="1" applyAlignment="1">
      <alignment horizontal="right"/>
    </xf>
    <xf numFmtId="3" fontId="6" fillId="0" borderId="0" xfId="0" applyNumberFormat="1" applyFont="1" applyAlignment="1">
      <alignment horizontal="center"/>
    </xf>
    <xf numFmtId="3" fontId="14" fillId="0" borderId="0" xfId="0" applyNumberFormat="1" applyFont="1" applyAlignment="1">
      <alignment horizontal="right"/>
    </xf>
    <xf numFmtId="166" fontId="14" fillId="0" borderId="0" xfId="0" applyNumberFormat="1" applyFont="1" applyAlignment="1">
      <alignment horizontal="right"/>
    </xf>
    <xf numFmtId="167" fontId="6" fillId="0" borderId="0" xfId="0" applyNumberFormat="1" applyFont="1" applyAlignment="1">
      <alignment horizontal="center"/>
    </xf>
    <xf numFmtId="0" fontId="0" fillId="0" borderId="0" xfId="0" applyAlignment="1">
      <alignment horizontal="left"/>
    </xf>
    <xf numFmtId="0" fontId="6" fillId="0" borderId="0" xfId="0" applyFont="1"/>
    <xf numFmtId="166" fontId="14" fillId="0" borderId="0" xfId="0" applyNumberFormat="1" applyFont="1" applyFill="1" applyBorder="1" applyAlignment="1">
      <alignment horizontal="center"/>
    </xf>
    <xf numFmtId="0" fontId="7" fillId="0" borderId="0" xfId="0" applyFont="1" applyAlignment="1">
      <alignment horizontal="left"/>
    </xf>
    <xf numFmtId="0" fontId="7" fillId="0" borderId="0" xfId="0" applyFont="1" applyAlignment="1">
      <alignment horizontal="center"/>
    </xf>
    <xf numFmtId="0" fontId="6" fillId="0" borderId="0" xfId="0" applyFont="1" applyAlignment="1">
      <alignment horizontal="left"/>
    </xf>
    <xf numFmtId="0" fontId="6" fillId="0" borderId="0" xfId="0" applyFont="1" applyAlignment="1">
      <alignment horizontal="right"/>
    </xf>
    <xf numFmtId="0" fontId="4" fillId="0" borderId="0" xfId="0" applyFont="1" applyAlignment="1">
      <alignment horizontal="right"/>
    </xf>
    <xf numFmtId="0" fontId="67" fillId="0" borderId="0" xfId="4" applyFont="1" applyAlignment="1" applyProtection="1">
      <alignment horizontal="left" wrapText="1"/>
    </xf>
    <xf numFmtId="3" fontId="6" fillId="0" borderId="0" xfId="0" applyNumberFormat="1" applyFont="1" applyAlignment="1">
      <alignment horizontal="center"/>
    </xf>
    <xf numFmtId="0" fontId="31" fillId="0" borderId="0" xfId="0" applyFont="1" applyAlignment="1">
      <alignment horizontal="left"/>
    </xf>
    <xf numFmtId="166" fontId="6" fillId="0" borderId="0" xfId="0" applyNumberFormat="1" applyFont="1" applyAlignment="1">
      <alignment horizontal="right"/>
    </xf>
    <xf numFmtId="0" fontId="0" fillId="0" borderId="0" xfId="0" applyAlignment="1">
      <alignment horizontal="left"/>
    </xf>
    <xf numFmtId="168" fontId="6" fillId="0" borderId="0" xfId="0" applyNumberFormat="1" applyFont="1" applyAlignment="1">
      <alignment horizontal="left"/>
    </xf>
    <xf numFmtId="0" fontId="6" fillId="0" borderId="0" xfId="0" quotePrefix="1" applyFont="1" applyAlignment="1">
      <alignment horizontal="left"/>
    </xf>
    <xf numFmtId="0" fontId="14" fillId="0" borderId="0" xfId="0" applyFont="1" applyBorder="1" applyAlignment="1">
      <alignment horizontal="center"/>
    </xf>
    <xf numFmtId="3" fontId="14" fillId="0" borderId="0" xfId="0" applyNumberFormat="1" applyFont="1" applyFill="1" applyBorder="1" applyAlignment="1">
      <alignment horizontal="right"/>
    </xf>
    <xf numFmtId="0" fontId="7" fillId="0" borderId="0" xfId="0" applyFont="1" applyAlignment="1">
      <alignment horizontal="center"/>
    </xf>
    <xf numFmtId="0" fontId="6" fillId="0" borderId="0" xfId="0" applyFont="1" applyAlignment="1">
      <alignment horizontal="right"/>
    </xf>
    <xf numFmtId="0" fontId="6"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center"/>
    </xf>
    <xf numFmtId="0" fontId="67" fillId="0" borderId="0" xfId="4" applyFont="1" applyAlignment="1" applyProtection="1">
      <alignment horizontal="left" wrapText="1"/>
    </xf>
    <xf numFmtId="3" fontId="6" fillId="0" borderId="0" xfId="7" applyNumberFormat="1" applyFont="1" applyAlignment="1">
      <alignment horizontal="right"/>
    </xf>
    <xf numFmtId="3" fontId="6" fillId="0" borderId="0" xfId="0" applyNumberFormat="1" applyFont="1" applyAlignment="1">
      <alignment horizontal="center"/>
    </xf>
    <xf numFmtId="167" fontId="6" fillId="0" borderId="0" xfId="0" applyNumberFormat="1" applyFont="1" applyAlignment="1">
      <alignment horizontal="center"/>
    </xf>
    <xf numFmtId="0" fontId="13" fillId="0" borderId="0" xfId="0" quotePrefix="1" applyFont="1" applyAlignment="1">
      <alignment horizontal="left"/>
    </xf>
    <xf numFmtId="0" fontId="13" fillId="0" borderId="1" xfId="0" quotePrefix="1" applyFont="1" applyBorder="1" applyAlignment="1">
      <alignment horizontal="left" vertical="top"/>
    </xf>
    <xf numFmtId="0" fontId="0" fillId="0" borderId="1" xfId="0" applyBorder="1" applyAlignment="1">
      <alignment horizontal="center"/>
    </xf>
    <xf numFmtId="0" fontId="13" fillId="0" borderId="0" xfId="0" quotePrefix="1" applyFont="1" applyAlignment="1">
      <alignment horizontal="center"/>
    </xf>
    <xf numFmtId="0" fontId="11" fillId="0" borderId="0" xfId="7" applyFont="1" applyAlignment="1">
      <alignment horizontal="right"/>
    </xf>
    <xf numFmtId="0" fontId="11" fillId="0" borderId="0" xfId="7" applyFont="1" applyAlignment="1">
      <alignment horizontal="right" vertical="top"/>
    </xf>
    <xf numFmtId="4" fontId="3" fillId="0" borderId="0" xfId="7" applyNumberFormat="1"/>
    <xf numFmtId="0" fontId="4" fillId="0" borderId="0" xfId="0" applyFont="1" applyAlignment="1">
      <alignment horizontal="right"/>
    </xf>
    <xf numFmtId="3" fontId="6" fillId="0" borderId="0" xfId="0" applyNumberFormat="1" applyFont="1" applyBorder="1" applyAlignment="1">
      <alignment horizontal="right"/>
    </xf>
    <xf numFmtId="0" fontId="31" fillId="0" borderId="0" xfId="0" applyFont="1" applyAlignment="1">
      <alignment horizontal="center"/>
    </xf>
    <xf numFmtId="166" fontId="31"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3" fontId="6" fillId="0" borderId="0" xfId="0" applyNumberFormat="1" applyFont="1" applyAlignment="1">
      <alignment horizontal="center"/>
    </xf>
    <xf numFmtId="0" fontId="6" fillId="0" borderId="0" xfId="0" applyFont="1" applyAlignment="1">
      <alignment horizontal="right"/>
    </xf>
    <xf numFmtId="0" fontId="6" fillId="0" borderId="0" xfId="0" applyFont="1" applyAlignment="1">
      <alignment horizontal="center"/>
    </xf>
    <xf numFmtId="3" fontId="6" fillId="0" borderId="0" xfId="0" applyNumberFormat="1" applyFont="1" applyBorder="1" applyAlignment="1">
      <alignment horizontal="right"/>
    </xf>
    <xf numFmtId="3" fontId="10" fillId="0" borderId="0" xfId="0" applyNumberFormat="1" applyFont="1" applyBorder="1" applyAlignment="1">
      <alignment horizontal="right"/>
    </xf>
    <xf numFmtId="0" fontId="10" fillId="0" borderId="0" xfId="0" applyFont="1" applyAlignment="1">
      <alignment horizontal="center"/>
    </xf>
    <xf numFmtId="0" fontId="31" fillId="0" borderId="0" xfId="0" applyFont="1" applyAlignment="1">
      <alignment horizontal="center"/>
    </xf>
    <xf numFmtId="0" fontId="10" fillId="0" borderId="0" xfId="0" applyFont="1" applyBorder="1" applyAlignment="1">
      <alignment horizontal="center"/>
    </xf>
    <xf numFmtId="3" fontId="6" fillId="0" borderId="0" xfId="0" applyNumberFormat="1" applyFont="1" applyFill="1" applyBorder="1" applyAlignment="1">
      <alignment horizontal="right"/>
    </xf>
    <xf numFmtId="0" fontId="4" fillId="0" borderId="0" xfId="0" applyFont="1" applyAlignment="1">
      <alignment horizontal="right"/>
    </xf>
    <xf numFmtId="166" fontId="14" fillId="0" borderId="0" xfId="0" applyNumberFormat="1" applyFont="1" applyBorder="1"/>
    <xf numFmtId="167" fontId="31" fillId="0" borderId="0" xfId="0" applyNumberFormat="1" applyFont="1" applyBorder="1" applyAlignment="1">
      <alignment horizontal="center"/>
    </xf>
    <xf numFmtId="167" fontId="31" fillId="0" borderId="15" xfId="0" applyNumberFormat="1" applyFont="1" applyBorder="1" applyAlignment="1">
      <alignment horizontal="center"/>
    </xf>
    <xf numFmtId="167" fontId="10" fillId="0" borderId="0" xfId="0" applyNumberFormat="1" applyFont="1" applyFill="1" applyBorder="1" applyAlignment="1">
      <alignment horizontal="right"/>
    </xf>
    <xf numFmtId="0" fontId="19" fillId="0" borderId="0" xfId="0" applyFont="1" applyAlignment="1"/>
    <xf numFmtId="167" fontId="10" fillId="0" borderId="0" xfId="0" applyNumberFormat="1" applyFont="1" applyBorder="1" applyAlignment="1">
      <alignment horizontal="right"/>
    </xf>
    <xf numFmtId="167" fontId="19" fillId="0" borderId="0" xfId="0" applyNumberFormat="1" applyFont="1" applyBorder="1" applyAlignment="1">
      <alignment horizontal="right"/>
    </xf>
    <xf numFmtId="0" fontId="67" fillId="0" borderId="0" xfId="4" applyFont="1" applyAlignment="1" applyProtection="1"/>
    <xf numFmtId="0" fontId="6" fillId="0" borderId="0" xfId="0" applyFont="1"/>
    <xf numFmtId="0" fontId="8" fillId="0" borderId="8" xfId="0" applyFont="1" applyFill="1" applyBorder="1" applyAlignment="1"/>
    <xf numFmtId="3" fontId="42" fillId="0" borderId="6" xfId="0" applyNumberFormat="1" applyFont="1" applyBorder="1" applyAlignment="1">
      <alignment horizontal="right"/>
    </xf>
    <xf numFmtId="3" fontId="42" fillId="0" borderId="0" xfId="0" applyNumberFormat="1" applyFont="1" applyBorder="1" applyAlignment="1">
      <alignment horizontal="right"/>
    </xf>
    <xf numFmtId="3" fontId="42"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0" xfId="0" applyNumberFormat="1" applyFont="1" applyBorder="1" applyAlignment="1">
      <alignment horizontal="right"/>
    </xf>
    <xf numFmtId="3" fontId="8" fillId="0" borderId="9" xfId="0" applyNumberFormat="1" applyFont="1" applyBorder="1" applyAlignment="1">
      <alignment horizontal="right"/>
    </xf>
    <xf numFmtId="3" fontId="14" fillId="0" borderId="6" xfId="0" applyNumberFormat="1" applyFont="1" applyBorder="1" applyAlignment="1">
      <alignment horizontal="right"/>
    </xf>
    <xf numFmtId="3" fontId="14" fillId="0" borderId="9" xfId="0" applyNumberFormat="1" applyFont="1" applyBorder="1" applyAlignment="1">
      <alignment horizontal="right"/>
    </xf>
    <xf numFmtId="3" fontId="19" fillId="0" borderId="6" xfId="0" applyNumberFormat="1" applyFont="1" applyBorder="1" applyAlignment="1">
      <alignment horizontal="right"/>
    </xf>
    <xf numFmtId="3" fontId="19" fillId="0" borderId="9" xfId="0" applyNumberFormat="1" applyFont="1" applyBorder="1" applyAlignment="1">
      <alignment horizontal="right"/>
    </xf>
    <xf numFmtId="178" fontId="8" fillId="0" borderId="14" xfId="0" applyNumberFormat="1" applyFont="1" applyBorder="1" applyAlignment="1">
      <alignment horizontal="left"/>
    </xf>
    <xf numFmtId="3" fontId="8" fillId="0" borderId="2" xfId="0" applyNumberFormat="1" applyFont="1" applyBorder="1" applyAlignment="1">
      <alignment horizontal="right"/>
    </xf>
    <xf numFmtId="3" fontId="8" fillId="0" borderId="12" xfId="0" applyNumberFormat="1" applyFont="1" applyBorder="1" applyAlignment="1">
      <alignment horizontal="right"/>
    </xf>
    <xf numFmtId="0" fontId="8" fillId="0" borderId="8" xfId="0" applyFont="1" applyFill="1" applyBorder="1"/>
    <xf numFmtId="0" fontId="9" fillId="0" borderId="11" xfId="0" applyFont="1" applyBorder="1"/>
    <xf numFmtId="3" fontId="19" fillId="0" borderId="6" xfId="0" applyNumberFormat="1" applyFont="1" applyBorder="1" applyAlignment="1"/>
    <xf numFmtId="3" fontId="19" fillId="0" borderId="0" xfId="0" applyNumberFormat="1" applyFont="1" applyBorder="1" applyAlignment="1"/>
    <xf numFmtId="3" fontId="19" fillId="0" borderId="9" xfId="0" applyNumberFormat="1" applyFont="1" applyBorder="1" applyAlignment="1"/>
    <xf numFmtId="3" fontId="8" fillId="0" borderId="11" xfId="0" applyNumberFormat="1" applyFont="1" applyBorder="1" applyAlignment="1">
      <alignment horizontal="right"/>
    </xf>
    <xf numFmtId="0" fontId="6" fillId="0" borderId="0" xfId="0" applyFont="1" applyFill="1"/>
    <xf numFmtId="3" fontId="6" fillId="0" borderId="0" xfId="0" applyNumberFormat="1" applyFont="1" applyAlignment="1">
      <alignment horizontal="right"/>
    </xf>
    <xf numFmtId="3" fontId="19" fillId="0" borderId="0" xfId="7" applyNumberFormat="1" applyFont="1" applyAlignment="1">
      <alignment horizontal="right"/>
    </xf>
    <xf numFmtId="3" fontId="6" fillId="0" borderId="0" xfId="0" applyNumberFormat="1" applyFont="1" applyAlignment="1">
      <alignment horizontal="right"/>
    </xf>
    <xf numFmtId="0" fontId="6" fillId="0" borderId="0" xfId="0" applyFont="1"/>
    <xf numFmtId="0" fontId="6" fillId="0" borderId="0" xfId="0" applyFont="1" applyFill="1"/>
    <xf numFmtId="3" fontId="6" fillId="0" borderId="0" xfId="0" applyNumberFormat="1" applyFont="1" applyAlignment="1">
      <alignment horizontal="center"/>
    </xf>
    <xf numFmtId="166" fontId="6" fillId="0" borderId="0" xfId="0" applyNumberFormat="1" applyFont="1" applyFill="1" applyAlignment="1">
      <alignment horizontal="right"/>
    </xf>
    <xf numFmtId="0" fontId="6" fillId="0" borderId="0" xfId="0" applyFont="1"/>
    <xf numFmtId="0" fontId="6" fillId="0" borderId="0" xfId="0" applyFont="1" applyFill="1" applyAlignment="1">
      <alignment horizontal="center"/>
    </xf>
    <xf numFmtId="0" fontId="6" fillId="0" borderId="0" xfId="0" applyNumberFormat="1" applyFont="1" applyFill="1" applyAlignment="1">
      <alignment horizontal="right"/>
    </xf>
    <xf numFmtId="0" fontId="6" fillId="0" borderId="0" xfId="0" applyNumberFormat="1" applyFont="1" applyFill="1" applyAlignment="1">
      <alignment horizontal="left"/>
    </xf>
    <xf numFmtId="166" fontId="6" fillId="0" borderId="0" xfId="6" applyNumberFormat="1" applyFont="1" applyFill="1" applyAlignment="1">
      <alignment horizontal="center"/>
    </xf>
    <xf numFmtId="167" fontId="14" fillId="0" borderId="0" xfId="0" applyNumberFormat="1" applyFont="1" applyFill="1" applyAlignment="1">
      <alignment horizontal="right"/>
    </xf>
    <xf numFmtId="3" fontId="6" fillId="0" borderId="0" xfId="0" applyNumberFormat="1" applyFont="1" applyAlignment="1">
      <alignment horizontal="right"/>
    </xf>
    <xf numFmtId="166" fontId="14" fillId="0" borderId="0" xfId="0" applyNumberFormat="1" applyFont="1" applyAlignment="1">
      <alignment horizontal="right"/>
    </xf>
    <xf numFmtId="166" fontId="6" fillId="0" borderId="0" xfId="0" applyNumberFormat="1" applyFont="1" applyAlignment="1">
      <alignment horizontal="right"/>
    </xf>
    <xf numFmtId="167" fontId="6" fillId="0" borderId="0" xfId="0" applyNumberFormat="1" applyFont="1" applyAlignment="1">
      <alignment horizontal="right"/>
    </xf>
    <xf numFmtId="166" fontId="10" fillId="0" borderId="0" xfId="0" applyNumberFormat="1" applyFont="1" applyAlignment="1">
      <alignment horizontal="right"/>
    </xf>
    <xf numFmtId="0" fontId="6" fillId="0" borderId="0" xfId="0" applyFont="1"/>
    <xf numFmtId="9" fontId="6" fillId="0" borderId="0" xfId="6" applyFont="1" applyFill="1" applyAlignment="1">
      <alignment horizontal="center"/>
    </xf>
    <xf numFmtId="0" fontId="10" fillId="0" borderId="0" xfId="0" applyFont="1" applyFill="1" applyAlignment="1">
      <alignment horizontal="left"/>
    </xf>
    <xf numFmtId="0" fontId="6" fillId="0" borderId="0" xfId="0" applyFont="1" applyFill="1" applyAlignment="1">
      <alignment horizontal="left"/>
    </xf>
    <xf numFmtId="38" fontId="6" fillId="0" borderId="0" xfId="0" applyNumberFormat="1" applyFont="1" applyFill="1" applyAlignment="1">
      <alignment horizontal="right"/>
    </xf>
    <xf numFmtId="166" fontId="6" fillId="0" borderId="0" xfId="6"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horizontal="center"/>
    </xf>
    <xf numFmtId="0" fontId="4" fillId="0" borderId="0" xfId="0" applyFont="1" applyBorder="1" applyAlignment="1">
      <alignment horizontal="center"/>
    </xf>
    <xf numFmtId="3" fontId="6" fillId="0" borderId="2" xfId="0" applyNumberFormat="1" applyFont="1" applyBorder="1" applyAlignment="1">
      <alignment horizontal="right"/>
    </xf>
    <xf numFmtId="0" fontId="4" fillId="0" borderId="0" xfId="0" applyFont="1" applyAlignment="1">
      <alignment horizontal="right"/>
    </xf>
    <xf numFmtId="0" fontId="6" fillId="0" borderId="0" xfId="0" applyFont="1" applyAlignment="1">
      <alignment horizontal="left" wrapText="1"/>
    </xf>
    <xf numFmtId="3" fontId="6" fillId="0" borderId="0" xfId="0" applyNumberFormat="1" applyFont="1" applyAlignment="1">
      <alignment horizontal="center"/>
    </xf>
    <xf numFmtId="166" fontId="14" fillId="0" borderId="0" xfId="0" applyNumberFormat="1" applyFont="1" applyAlignment="1">
      <alignment horizontal="right"/>
    </xf>
    <xf numFmtId="166" fontId="14" fillId="0" borderId="0" xfId="0" applyNumberFormat="1" applyFont="1" applyFill="1" applyAlignment="1">
      <alignment horizontal="right"/>
    </xf>
    <xf numFmtId="167" fontId="14" fillId="0" borderId="0" xfId="0" applyNumberFormat="1" applyFont="1" applyAlignment="1">
      <alignment horizontal="right"/>
    </xf>
    <xf numFmtId="0" fontId="6" fillId="0" borderId="0" xfId="0" applyFont="1" applyFill="1" applyAlignment="1">
      <alignment horizontal="center"/>
    </xf>
    <xf numFmtId="0" fontId="6" fillId="0" borderId="0" xfId="0" applyFont="1"/>
    <xf numFmtId="166" fontId="6" fillId="0" borderId="13" xfId="0" applyNumberFormat="1" applyFont="1" applyBorder="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0" fontId="6"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6" fillId="0" borderId="0" xfId="0" applyFont="1" applyFill="1"/>
    <xf numFmtId="3" fontId="14" fillId="0" borderId="0" xfId="0" applyNumberFormat="1" applyFont="1" applyAlignment="1">
      <alignment horizontal="right"/>
    </xf>
    <xf numFmtId="167" fontId="14" fillId="0" borderId="0" xfId="0" applyNumberFormat="1" applyFont="1" applyAlignment="1">
      <alignment horizontal="right"/>
    </xf>
    <xf numFmtId="0" fontId="14" fillId="0" borderId="0" xfId="0" applyFont="1" applyAlignment="1">
      <alignment horizontal="right"/>
    </xf>
    <xf numFmtId="0" fontId="6" fillId="0" borderId="0" xfId="0" applyFont="1"/>
    <xf numFmtId="3" fontId="8" fillId="0" borderId="0" xfId="0" quotePrefix="1" applyNumberFormat="1" applyFont="1" applyAlignment="1">
      <alignment horizontal="right"/>
    </xf>
    <xf numFmtId="3" fontId="14" fillId="0" borderId="0" xfId="0" quotePrefix="1" applyNumberFormat="1" applyFont="1" applyAlignment="1">
      <alignment horizontal="right"/>
    </xf>
    <xf numFmtId="3" fontId="15" fillId="0" borderId="0" xfId="0" applyNumberFormat="1" applyFont="1" applyAlignment="1">
      <alignment horizontal="right"/>
    </xf>
    <xf numFmtId="0" fontId="6" fillId="0" borderId="0" xfId="0" applyFont="1" applyAlignment="1">
      <alignment horizontal="left"/>
    </xf>
    <xf numFmtId="3" fontId="6" fillId="0" borderId="0" xfId="0" applyNumberFormat="1" applyFont="1" applyAlignment="1">
      <alignment horizontal="right"/>
    </xf>
    <xf numFmtId="37" fontId="6" fillId="0" borderId="0" xfId="0" applyNumberFormat="1" applyFont="1" applyAlignment="1">
      <alignment horizontal="right"/>
    </xf>
    <xf numFmtId="0" fontId="6" fillId="0" borderId="0" xfId="0" applyFont="1"/>
    <xf numFmtId="166" fontId="3" fillId="0" borderId="0" xfId="7" applyNumberFormat="1"/>
    <xf numFmtId="184" fontId="6" fillId="0" borderId="0" xfId="0" applyNumberFormat="1" applyFont="1" applyAlignment="1">
      <alignment horizontal="right"/>
    </xf>
    <xf numFmtId="3" fontId="6" fillId="0" borderId="0" xfId="0" applyNumberFormat="1" applyFont="1" applyAlignment="1">
      <alignment horizontal="right"/>
    </xf>
    <xf numFmtId="0" fontId="6" fillId="0" borderId="0" xfId="0" applyFont="1" applyAlignment="1">
      <alignment horizontal="center"/>
    </xf>
    <xf numFmtId="3" fontId="6" fillId="0" borderId="8" xfId="0" applyNumberFormat="1" applyFont="1" applyBorder="1" applyAlignment="1">
      <alignment horizontal="right"/>
    </xf>
    <xf numFmtId="0" fontId="10" fillId="0" borderId="0" xfId="0" applyFont="1" applyAlignment="1">
      <alignment horizontal="left"/>
    </xf>
    <xf numFmtId="0" fontId="6" fillId="0" borderId="0" xfId="0" applyFont="1" applyFill="1" applyAlignment="1">
      <alignment horizontal="right"/>
    </xf>
    <xf numFmtId="0" fontId="13" fillId="0" borderId="0" xfId="0" applyFont="1" applyFill="1" applyAlignment="1">
      <alignment horizontal="left" vertical="top"/>
    </xf>
    <xf numFmtId="3" fontId="6" fillId="0" borderId="0" xfId="0" applyNumberFormat="1" applyFont="1" applyAlignment="1">
      <alignment horizontal="right"/>
    </xf>
    <xf numFmtId="3" fontId="6" fillId="0" borderId="0" xfId="0" applyNumberFormat="1" applyFont="1" applyAlignment="1">
      <alignment horizontal="center"/>
    </xf>
    <xf numFmtId="4" fontId="6" fillId="0" borderId="0" xfId="0" applyNumberFormat="1" applyFont="1" applyAlignment="1">
      <alignment horizontal="center"/>
    </xf>
    <xf numFmtId="167" fontId="6" fillId="0" borderId="0" xfId="0" applyNumberFormat="1" applyFont="1" applyAlignment="1">
      <alignment horizontal="center"/>
    </xf>
    <xf numFmtId="0" fontId="6" fillId="0" borderId="0" xfId="0" applyFont="1" applyFill="1"/>
    <xf numFmtId="166" fontId="14" fillId="0" borderId="0" xfId="0" applyNumberFormat="1" applyFont="1" applyFill="1" applyAlignment="1">
      <alignment horizontal="right"/>
    </xf>
    <xf numFmtId="3" fontId="31" fillId="0" borderId="0" xfId="0" applyNumberFormat="1" applyFont="1" applyFill="1" applyAlignment="1">
      <alignment horizontal="right"/>
    </xf>
    <xf numFmtId="0" fontId="6" fillId="0" borderId="0" xfId="0" applyFont="1"/>
    <xf numFmtId="0" fontId="0" fillId="0" borderId="0" xfId="0" applyFill="1" applyAlignment="1">
      <alignment horizontal="right"/>
    </xf>
    <xf numFmtId="1" fontId="14" fillId="0" borderId="0" xfId="0" applyNumberFormat="1" applyFont="1" applyFill="1" applyAlignment="1">
      <alignment horizontal="right"/>
    </xf>
    <xf numFmtId="167" fontId="6" fillId="0" borderId="0" xfId="0" applyNumberFormat="1" applyFont="1" applyFill="1" applyAlignment="1">
      <alignment horizontal="center"/>
    </xf>
    <xf numFmtId="3" fontId="6" fillId="0" borderId="0" xfId="0" applyNumberFormat="1" applyFont="1" applyFill="1" applyAlignment="1">
      <alignment horizontal="center"/>
    </xf>
    <xf numFmtId="170" fontId="6" fillId="0" borderId="0" xfId="6" applyNumberFormat="1" applyFont="1" applyFill="1" applyAlignment="1">
      <alignment horizontal="center"/>
    </xf>
    <xf numFmtId="4" fontId="6" fillId="0" borderId="0" xfId="0" applyNumberFormat="1" applyFont="1" applyFill="1" applyAlignment="1">
      <alignment horizontal="center"/>
    </xf>
    <xf numFmtId="3" fontId="19" fillId="0" borderId="0" xfId="0" applyNumberFormat="1" applyFont="1" applyFill="1" applyAlignment="1">
      <alignment horizontal="center"/>
    </xf>
    <xf numFmtId="167" fontId="19" fillId="0" borderId="0" xfId="0" applyNumberFormat="1" applyFont="1" applyFill="1" applyAlignment="1">
      <alignment horizontal="center"/>
    </xf>
    <xf numFmtId="166" fontId="19" fillId="0" borderId="0" xfId="6" applyNumberFormat="1" applyFont="1" applyFill="1" applyAlignment="1">
      <alignment horizontal="center"/>
    </xf>
    <xf numFmtId="170" fontId="19" fillId="0" borderId="0" xfId="6" applyNumberFormat="1" applyFont="1" applyFill="1" applyAlignment="1">
      <alignment horizontal="center"/>
    </xf>
    <xf numFmtId="4" fontId="19" fillId="0" borderId="0" xfId="0" applyNumberFormat="1" applyFont="1" applyFill="1" applyAlignment="1">
      <alignment horizontal="center"/>
    </xf>
    <xf numFmtId="0" fontId="4" fillId="0" borderId="0" xfId="0" applyFont="1" applyAlignment="1">
      <alignment horizontal="right"/>
    </xf>
    <xf numFmtId="0" fontId="6" fillId="0" borderId="0" xfId="0" applyFont="1" applyAlignment="1">
      <alignment horizontal="left" vertical="top"/>
    </xf>
    <xf numFmtId="0" fontId="6" fillId="0" borderId="0" xfId="0" applyFont="1" applyAlignment="1">
      <alignment horizontal="left" vertical="top" wrapText="1"/>
    </xf>
    <xf numFmtId="0" fontId="6" fillId="0" borderId="0" xfId="0" applyFont="1"/>
    <xf numFmtId="0" fontId="17" fillId="0" borderId="0" xfId="4" applyFont="1" applyAlignment="1" applyProtection="1">
      <alignment horizontal="left" vertical="top"/>
    </xf>
    <xf numFmtId="0" fontId="9" fillId="0" borderId="8" xfId="0" applyFont="1" applyBorder="1"/>
    <xf numFmtId="0" fontId="10" fillId="0" borderId="19" xfId="0" applyFont="1" applyBorder="1" applyAlignment="1">
      <alignment horizontal="left" vertical="top" wrapText="1"/>
    </xf>
    <xf numFmtId="166" fontId="10" fillId="0" borderId="19" xfId="0" applyNumberFormat="1" applyFont="1" applyBorder="1" applyAlignment="1">
      <alignment horizontal="center"/>
    </xf>
    <xf numFmtId="0" fontId="3" fillId="0" borderId="0" xfId="12"/>
    <xf numFmtId="3" fontId="6" fillId="0" borderId="0" xfId="0" applyNumberFormat="1" applyFont="1" applyAlignment="1">
      <alignment horizontal="right"/>
    </xf>
    <xf numFmtId="3" fontId="10" fillId="0" borderId="0" xfId="0" applyNumberFormat="1" applyFont="1" applyAlignment="1">
      <alignment horizontal="right"/>
    </xf>
    <xf numFmtId="3" fontId="6" fillId="0" borderId="2" xfId="0" applyNumberFormat="1" applyFont="1" applyBorder="1" applyAlignment="1">
      <alignment horizontal="right"/>
    </xf>
    <xf numFmtId="0" fontId="4" fillId="0" borderId="0" xfId="0" applyFont="1" applyAlignment="1">
      <alignment horizontal="right"/>
    </xf>
    <xf numFmtId="167" fontId="14" fillId="0" borderId="0" xfId="0" applyNumberFormat="1" applyFont="1" applyAlignment="1">
      <alignment horizontal="right"/>
    </xf>
    <xf numFmtId="3" fontId="14" fillId="0" borderId="0" xfId="7" applyNumberFormat="1" applyFont="1" applyAlignment="1">
      <alignment horizontal="right"/>
    </xf>
    <xf numFmtId="0" fontId="7" fillId="0" borderId="0" xfId="0" applyFont="1" applyAlignment="1">
      <alignment horizontal="center"/>
    </xf>
    <xf numFmtId="0" fontId="67" fillId="0" borderId="0" xfId="4" applyFont="1" applyAlignment="1" applyProtection="1">
      <alignment horizontal="left"/>
    </xf>
    <xf numFmtId="0" fontId="6" fillId="0" borderId="0" xfId="0" applyFont="1" applyAlignment="1">
      <alignment horizontal="left"/>
    </xf>
    <xf numFmtId="3" fontId="6" fillId="0" borderId="0" xfId="0" applyNumberFormat="1" applyFont="1" applyAlignment="1">
      <alignment horizontal="right"/>
    </xf>
    <xf numFmtId="166" fontId="15" fillId="0" borderId="0" xfId="0" applyNumberFormat="1" applyFont="1" applyAlignment="1">
      <alignment horizontal="right"/>
    </xf>
    <xf numFmtId="166" fontId="14" fillId="0" borderId="0" xfId="6" applyNumberFormat="1" applyFont="1" applyAlignment="1">
      <alignment horizontal="right"/>
    </xf>
    <xf numFmtId="3" fontId="10" fillId="0" borderId="0" xfId="0" applyNumberFormat="1" applyFont="1" applyAlignment="1">
      <alignment horizontal="right"/>
    </xf>
    <xf numFmtId="0" fontId="7" fillId="0" borderId="0" xfId="0" applyFont="1" applyFill="1" applyAlignment="1">
      <alignment horizontal="center"/>
    </xf>
    <xf numFmtId="0" fontId="6" fillId="0" borderId="0" xfId="0" applyFont="1" applyAlignment="1">
      <alignment horizontal="right"/>
    </xf>
    <xf numFmtId="3" fontId="7" fillId="0" borderId="0" xfId="0" applyNumberFormat="1" applyFont="1" applyAlignment="1">
      <alignment horizontal="center"/>
    </xf>
    <xf numFmtId="3" fontId="4" fillId="0" borderId="0" xfId="0" applyNumberFormat="1" applyFont="1" applyBorder="1" applyAlignment="1">
      <alignment horizontal="center"/>
    </xf>
    <xf numFmtId="0" fontId="6" fillId="0" borderId="0" xfId="0" applyFont="1" applyAlignment="1">
      <alignment horizontal="center"/>
    </xf>
    <xf numFmtId="0" fontId="4" fillId="0" borderId="0" xfId="0" applyFont="1" applyBorder="1" applyAlignment="1">
      <alignment horizontal="center"/>
    </xf>
    <xf numFmtId="3" fontId="7" fillId="0" borderId="0" xfId="0" applyNumberFormat="1" applyFont="1" applyFill="1" applyAlignment="1">
      <alignment horizontal="center"/>
    </xf>
    <xf numFmtId="0" fontId="4" fillId="0" borderId="0" xfId="0" applyFont="1" applyBorder="1" applyAlignment="1">
      <alignment horizontal="left"/>
    </xf>
    <xf numFmtId="166" fontId="14" fillId="0" borderId="8" xfId="6" applyNumberFormat="1" applyFont="1" applyBorder="1" applyAlignment="1">
      <alignment horizontal="right"/>
    </xf>
    <xf numFmtId="166" fontId="14" fillId="0" borderId="6" xfId="6" applyNumberFormat="1" applyFont="1" applyBorder="1" applyAlignment="1">
      <alignment horizontal="right"/>
    </xf>
    <xf numFmtId="3" fontId="6" fillId="0" borderId="8" xfId="0" applyNumberFormat="1" applyFont="1" applyBorder="1" applyAlignment="1">
      <alignment horizontal="right"/>
    </xf>
    <xf numFmtId="3" fontId="6" fillId="0" borderId="6" xfId="0" applyNumberFormat="1" applyFont="1" applyBorder="1" applyAlignment="1">
      <alignment horizontal="right"/>
    </xf>
    <xf numFmtId="3" fontId="10" fillId="0" borderId="25" xfId="0" applyNumberFormat="1" applyFont="1" applyBorder="1" applyAlignment="1">
      <alignment horizontal="right"/>
    </xf>
    <xf numFmtId="3" fontId="10" fillId="0" borderId="25" xfId="0" applyNumberFormat="1" applyFont="1" applyBorder="1" applyAlignment="1">
      <alignment horizontal="center"/>
    </xf>
    <xf numFmtId="3" fontId="10" fillId="0" borderId="8" xfId="0" applyNumberFormat="1" applyFont="1" applyBorder="1" applyAlignment="1">
      <alignment horizontal="right"/>
    </xf>
    <xf numFmtId="3" fontId="10" fillId="0" borderId="6" xfId="0" applyNumberFormat="1" applyFont="1" applyBorder="1" applyAlignment="1">
      <alignment horizontal="right"/>
    </xf>
    <xf numFmtId="3" fontId="6" fillId="0" borderId="0" xfId="0" applyNumberFormat="1" applyFont="1" applyBorder="1" applyAlignment="1">
      <alignment horizontal="right"/>
    </xf>
    <xf numFmtId="3" fontId="6" fillId="0" borderId="13" xfId="0" applyNumberFormat="1" applyFont="1" applyBorder="1" applyAlignment="1">
      <alignment horizontal="right"/>
    </xf>
    <xf numFmtId="3" fontId="6" fillId="0" borderId="2" xfId="0" applyNumberFormat="1" applyFont="1" applyBorder="1" applyAlignment="1">
      <alignment horizontal="right"/>
    </xf>
    <xf numFmtId="3" fontId="6" fillId="0" borderId="0" xfId="0" applyNumberFormat="1" applyFont="1" applyFill="1" applyBorder="1" applyAlignment="1">
      <alignment horizontal="right"/>
    </xf>
    <xf numFmtId="3" fontId="6" fillId="4" borderId="0" xfId="0" applyNumberFormat="1" applyFont="1" applyFill="1" applyBorder="1" applyAlignment="1">
      <alignment horizontal="right"/>
    </xf>
    <xf numFmtId="166" fontId="14" fillId="0" borderId="0" xfId="0" applyNumberFormat="1" applyFont="1" applyBorder="1" applyAlignment="1">
      <alignment horizontal="right"/>
    </xf>
    <xf numFmtId="0" fontId="4" fillId="0" borderId="0" xfId="0" applyFont="1" applyAlignment="1">
      <alignment horizontal="center"/>
    </xf>
    <xf numFmtId="0" fontId="5" fillId="0" borderId="8" xfId="0" applyFont="1" applyBorder="1" applyAlignment="1">
      <alignment horizontal="center"/>
    </xf>
    <xf numFmtId="0" fontId="5" fillId="0" borderId="6" xfId="0" applyFont="1" applyBorder="1" applyAlignment="1">
      <alignment horizontal="center"/>
    </xf>
    <xf numFmtId="3" fontId="6" fillId="0" borderId="9" xfId="0" applyNumberFormat="1" applyFont="1" applyBorder="1" applyAlignment="1">
      <alignment horizontal="right"/>
    </xf>
    <xf numFmtId="3" fontId="10" fillId="0" borderId="23" xfId="0" applyNumberFormat="1" applyFont="1" applyBorder="1" applyAlignment="1">
      <alignment horizontal="right"/>
    </xf>
    <xf numFmtId="3" fontId="10" fillId="0" borderId="42" xfId="0" applyNumberFormat="1" applyFont="1" applyBorder="1" applyAlignment="1">
      <alignment horizontal="right"/>
    </xf>
    <xf numFmtId="166" fontId="14" fillId="0" borderId="9" xfId="6" applyNumberFormat="1" applyFont="1" applyBorder="1" applyAlignment="1">
      <alignment horizontal="right"/>
    </xf>
    <xf numFmtId="3" fontId="10" fillId="0" borderId="0" xfId="0" applyNumberFormat="1" applyFont="1" applyBorder="1" applyAlignment="1">
      <alignment horizontal="right"/>
    </xf>
    <xf numFmtId="166" fontId="14" fillId="0" borderId="0" xfId="6" applyNumberFormat="1" applyFont="1" applyBorder="1" applyAlignment="1">
      <alignment horizontal="right"/>
    </xf>
    <xf numFmtId="167" fontId="6" fillId="0" borderId="0" xfId="0" applyNumberFormat="1" applyFont="1" applyAlignment="1">
      <alignment horizontal="right"/>
    </xf>
    <xf numFmtId="0" fontId="67" fillId="0" borderId="0" xfId="4" applyFont="1" applyAlignment="1" applyProtection="1">
      <alignment horizontal="left" vertical="top" wrapText="1"/>
    </xf>
    <xf numFmtId="0" fontId="4" fillId="0" borderId="0" xfId="0" applyFont="1" applyAlignment="1">
      <alignment horizontal="right"/>
    </xf>
    <xf numFmtId="37" fontId="10" fillId="0" borderId="0" xfId="0" applyNumberFormat="1" applyFont="1" applyAlignment="1">
      <alignment horizontal="right"/>
    </xf>
    <xf numFmtId="37" fontId="6" fillId="0" borderId="0" xfId="0" applyNumberFormat="1" applyFont="1" applyAlignment="1">
      <alignment horizontal="right"/>
    </xf>
    <xf numFmtId="176" fontId="6" fillId="0" borderId="0" xfId="0" applyNumberFormat="1" applyFont="1" applyAlignment="1">
      <alignment horizontal="right"/>
    </xf>
    <xf numFmtId="176" fontId="6" fillId="0" borderId="1" xfId="0" applyNumberFormat="1" applyFont="1" applyBorder="1" applyAlignment="1">
      <alignment horizontal="right"/>
    </xf>
    <xf numFmtId="176" fontId="6" fillId="0" borderId="19" xfId="0" applyNumberFormat="1" applyFont="1" applyBorder="1" applyAlignment="1">
      <alignment horizontal="right"/>
    </xf>
    <xf numFmtId="0" fontId="6" fillId="0" borderId="0" xfId="4" applyFont="1" applyAlignment="1" applyProtection="1">
      <alignment horizontal="left" vertical="top" wrapText="1"/>
    </xf>
    <xf numFmtId="0" fontId="4" fillId="0" borderId="1" xfId="0" applyFont="1" applyFill="1" applyBorder="1" applyAlignment="1">
      <alignment horizontal="center"/>
    </xf>
    <xf numFmtId="0" fontId="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horizontal="left" wrapText="1"/>
    </xf>
    <xf numFmtId="0" fontId="67" fillId="0" borderId="0" xfId="4" applyFont="1" applyFill="1" applyAlignment="1" applyProtection="1"/>
    <xf numFmtId="0" fontId="3" fillId="0" borderId="0" xfId="0" applyFont="1" applyFill="1" applyBorder="1" applyAlignment="1">
      <alignment horizontal="left" vertical="top" wrapText="1"/>
    </xf>
    <xf numFmtId="0" fontId="4" fillId="0" borderId="11" xfId="0" applyFont="1" applyBorder="1" applyAlignment="1">
      <alignment horizontal="center"/>
    </xf>
    <xf numFmtId="0" fontId="4" fillId="0" borderId="2" xfId="0" applyFont="1" applyBorder="1" applyAlignment="1">
      <alignment horizontal="center"/>
    </xf>
    <xf numFmtId="0" fontId="4" fillId="0" borderId="12" xfId="0" applyFont="1" applyBorder="1" applyAlignment="1">
      <alignment horizontal="center"/>
    </xf>
    <xf numFmtId="0" fontId="6" fillId="0" borderId="0" xfId="0" applyFont="1" applyFill="1"/>
    <xf numFmtId="0" fontId="3" fillId="0" borderId="0" xfId="0" applyFont="1" applyAlignment="1">
      <alignment wrapText="1"/>
    </xf>
    <xf numFmtId="0" fontId="0" fillId="0" borderId="0" xfId="0" applyAlignment="1">
      <alignment wrapText="1"/>
    </xf>
    <xf numFmtId="0" fontId="3" fillId="0" borderId="0" xfId="0" applyFont="1" applyFill="1" applyBorder="1" applyAlignment="1">
      <alignment vertical="top" wrapText="1"/>
    </xf>
    <xf numFmtId="17" fontId="4" fillId="0" borderId="0" xfId="0" applyNumberFormat="1" applyFont="1" applyBorder="1" applyAlignment="1">
      <alignment horizontal="center"/>
    </xf>
    <xf numFmtId="0" fontId="19" fillId="0" borderId="0" xfId="0" quotePrefix="1" applyNumberFormat="1" applyFont="1" applyBorder="1" applyAlignment="1">
      <alignment horizontal="left" wrapText="1"/>
    </xf>
    <xf numFmtId="0" fontId="67" fillId="0" borderId="0" xfId="4" applyFont="1" applyAlignment="1" applyProtection="1">
      <alignment horizontal="left" wrapText="1"/>
    </xf>
    <xf numFmtId="0" fontId="19" fillId="0" borderId="0" xfId="0" applyNumberFormat="1" applyFont="1" applyBorder="1" applyAlignment="1">
      <alignment horizontal="left" wrapText="1"/>
    </xf>
    <xf numFmtId="0" fontId="7" fillId="0" borderId="0" xfId="7" applyFont="1" applyFill="1" applyAlignment="1">
      <alignment horizontal="center"/>
    </xf>
    <xf numFmtId="0" fontId="7" fillId="0" borderId="0" xfId="7" applyFont="1" applyAlignment="1">
      <alignment horizontal="center"/>
    </xf>
    <xf numFmtId="0" fontId="4" fillId="0" borderId="0" xfId="7" applyFont="1" applyAlignment="1">
      <alignment horizontal="center"/>
    </xf>
    <xf numFmtId="0" fontId="4" fillId="0" borderId="1" xfId="7" applyFont="1" applyBorder="1" applyAlignment="1">
      <alignment horizontal="center"/>
    </xf>
    <xf numFmtId="0" fontId="17" fillId="0" borderId="0" xfId="4" applyFont="1" applyAlignment="1" applyProtection="1">
      <alignment horizontal="left" wrapText="1"/>
    </xf>
    <xf numFmtId="0" fontId="3" fillId="0" borderId="0" xfId="7" applyAlignment="1">
      <alignment horizontal="left" vertical="top" wrapText="1"/>
    </xf>
    <xf numFmtId="0" fontId="6" fillId="0" borderId="0" xfId="0" applyFont="1" applyFill="1" applyAlignment="1">
      <alignment wrapText="1"/>
    </xf>
    <xf numFmtId="0" fontId="6" fillId="0" borderId="0" xfId="7" applyFont="1" applyAlignment="1">
      <alignment horizontal="left" wrapText="1"/>
    </xf>
    <xf numFmtId="0" fontId="3" fillId="0" borderId="0" xfId="7" applyAlignment="1">
      <alignment horizontal="left" wrapText="1"/>
    </xf>
    <xf numFmtId="0" fontId="3" fillId="0" borderId="0" xfId="7" applyAlignment="1">
      <alignment horizontal="left"/>
    </xf>
    <xf numFmtId="0" fontId="10" fillId="0" borderId="0" xfId="7" applyFont="1" applyAlignment="1">
      <alignment horizontal="center"/>
    </xf>
    <xf numFmtId="0" fontId="67" fillId="0" borderId="0" xfId="4" applyFont="1" applyFill="1" applyAlignment="1" applyProtection="1">
      <alignment horizontal="left" wrapText="1"/>
    </xf>
    <xf numFmtId="0" fontId="3" fillId="0" borderId="0" xfId="7" applyAlignment="1">
      <alignment horizontal="left" wrapText="1" shrinkToFit="1"/>
    </xf>
    <xf numFmtId="0" fontId="67" fillId="0" borderId="0" xfId="4" applyFont="1" applyBorder="1" applyAlignment="1" applyProtection="1">
      <alignment horizontal="left" wrapText="1"/>
    </xf>
    <xf numFmtId="0" fontId="10" fillId="0" borderId="0" xfId="0" applyFont="1" applyAlignment="1">
      <alignment horizontal="center"/>
    </xf>
    <xf numFmtId="0" fontId="67" fillId="0" borderId="0" xfId="4" applyFont="1" applyAlignment="1" applyProtection="1"/>
    <xf numFmtId="3" fontId="19" fillId="0" borderId="0" xfId="0" applyNumberFormat="1" applyFont="1" applyAlignment="1">
      <alignment horizontal="right"/>
    </xf>
    <xf numFmtId="4" fontId="6" fillId="0" borderId="0" xfId="0" applyNumberFormat="1" applyFont="1" applyAlignment="1">
      <alignment horizontal="center"/>
    </xf>
    <xf numFmtId="3" fontId="6" fillId="0" borderId="0" xfId="0" applyNumberFormat="1" applyFont="1" applyAlignment="1">
      <alignment horizontal="center"/>
    </xf>
    <xf numFmtId="0" fontId="41" fillId="0" borderId="0" xfId="0" applyFont="1" applyAlignment="1">
      <alignment horizontal="center"/>
    </xf>
    <xf numFmtId="0" fontId="7" fillId="3" borderId="0" xfId="0" applyFont="1" applyFill="1" applyAlignment="1">
      <alignment horizontal="center"/>
    </xf>
    <xf numFmtId="0" fontId="4" fillId="0" borderId="0" xfId="0" applyFont="1" applyFill="1" applyAlignment="1">
      <alignment horizontal="center"/>
    </xf>
    <xf numFmtId="0" fontId="3" fillId="0" borderId="0" xfId="0" applyFont="1" applyAlignment="1">
      <alignment horizontal="left" wrapText="1"/>
    </xf>
    <xf numFmtId="0" fontId="0" fillId="0" borderId="0" xfId="0" applyAlignment="1">
      <alignment horizontal="left" wrapText="1"/>
    </xf>
    <xf numFmtId="0" fontId="4" fillId="0" borderId="6" xfId="0" applyFont="1" applyBorder="1" applyAlignment="1">
      <alignment horizontal="center"/>
    </xf>
    <xf numFmtId="0" fontId="4" fillId="0" borderId="9" xfId="0" applyFont="1" applyBorder="1" applyAlignment="1">
      <alignment horizontal="center"/>
    </xf>
    <xf numFmtId="0" fontId="6" fillId="0" borderId="0" xfId="0" applyNumberFormat="1" applyFont="1" applyAlignment="1">
      <alignment horizontal="left" wrapText="1"/>
    </xf>
    <xf numFmtId="0" fontId="3" fillId="0" borderId="0" xfId="0" applyFont="1" applyAlignment="1">
      <alignment horizontal="left" vertical="top" wrapText="1"/>
    </xf>
    <xf numFmtId="0" fontId="0" fillId="0" borderId="0" xfId="0" applyAlignment="1">
      <alignment horizontal="left" vertical="top" wrapText="1"/>
    </xf>
    <xf numFmtId="0" fontId="6" fillId="0" borderId="0" xfId="0" applyNumberFormat="1" applyFont="1" applyAlignment="1">
      <alignment horizontal="left"/>
    </xf>
    <xf numFmtId="0" fontId="23" fillId="0" borderId="0" xfId="4" applyFont="1" applyAlignment="1" applyProtection="1">
      <alignment horizontal="left"/>
    </xf>
    <xf numFmtId="3" fontId="10" fillId="0" borderId="3" xfId="0" applyNumberFormat="1" applyFont="1" applyBorder="1" applyAlignment="1">
      <alignment horizontal="right"/>
    </xf>
    <xf numFmtId="166" fontId="14" fillId="0" borderId="41" xfId="6" applyNumberFormat="1" applyFont="1" applyBorder="1" applyAlignment="1">
      <alignment horizontal="right"/>
    </xf>
    <xf numFmtId="3" fontId="14" fillId="0" borderId="0" xfId="0" applyNumberFormat="1" applyFont="1" applyAlignment="1">
      <alignment horizontal="right"/>
    </xf>
    <xf numFmtId="3" fontId="9" fillId="0" borderId="0" xfId="0" applyNumberFormat="1" applyFont="1" applyAlignment="1">
      <alignment horizontal="right"/>
    </xf>
    <xf numFmtId="3" fontId="14" fillId="0" borderId="2" xfId="0" applyNumberFormat="1" applyFont="1" applyBorder="1" applyAlignment="1">
      <alignment horizontal="right"/>
    </xf>
    <xf numFmtId="2" fontId="10" fillId="0" borderId="3" xfId="0" applyNumberFormat="1" applyFont="1" applyBorder="1" applyAlignment="1">
      <alignment horizontal="right"/>
    </xf>
    <xf numFmtId="2" fontId="3" fillId="0" borderId="0" xfId="0" applyNumberFormat="1" applyFont="1" applyAlignment="1">
      <alignment horizontal="right"/>
    </xf>
    <xf numFmtId="2" fontId="14" fillId="0" borderId="0" xfId="0" applyNumberFormat="1" applyFont="1" applyAlignment="1">
      <alignment horizontal="right"/>
    </xf>
    <xf numFmtId="2" fontId="6" fillId="0" borderId="0" xfId="0" applyNumberFormat="1" applyFont="1" applyAlignment="1">
      <alignment horizontal="right"/>
    </xf>
    <xf numFmtId="2" fontId="14" fillId="0" borderId="2" xfId="0" applyNumberFormat="1" applyFont="1" applyBorder="1" applyAlignment="1">
      <alignment horizontal="right"/>
    </xf>
    <xf numFmtId="2" fontId="10" fillId="0" borderId="0" xfId="0" applyNumberFormat="1" applyFont="1" applyAlignment="1">
      <alignment horizontal="right"/>
    </xf>
    <xf numFmtId="6" fontId="6" fillId="0" borderId="0" xfId="0" applyNumberFormat="1" applyFont="1" applyAlignment="1">
      <alignment horizontal="right"/>
    </xf>
    <xf numFmtId="170" fontId="6" fillId="0" borderId="0" xfId="0" applyNumberFormat="1" applyFont="1" applyAlignment="1">
      <alignment horizontal="center"/>
    </xf>
    <xf numFmtId="0" fontId="4" fillId="0" borderId="8" xfId="0" applyFont="1" applyBorder="1" applyAlignment="1">
      <alignment horizontal="center"/>
    </xf>
    <xf numFmtId="0" fontId="31" fillId="0" borderId="0" xfId="0" applyFont="1" applyAlignment="1">
      <alignment horizontal="left"/>
    </xf>
    <xf numFmtId="167" fontId="10" fillId="0" borderId="0" xfId="0" applyNumberFormat="1" applyFont="1" applyFill="1" applyAlignment="1">
      <alignment horizontal="right"/>
    </xf>
    <xf numFmtId="166" fontId="14" fillId="0" borderId="0" xfId="6" applyNumberFormat="1" applyFont="1" applyFill="1" applyAlignment="1">
      <alignment horizontal="right"/>
    </xf>
    <xf numFmtId="166" fontId="6" fillId="0" borderId="0" xfId="0" applyNumberFormat="1" applyFont="1" applyFill="1" applyAlignment="1">
      <alignment horizontal="right"/>
    </xf>
    <xf numFmtId="166" fontId="6" fillId="0" borderId="0" xfId="0" applyNumberFormat="1" applyFont="1" applyAlignment="1">
      <alignment horizontal="right"/>
    </xf>
    <xf numFmtId="166" fontId="19" fillId="0" borderId="0" xfId="0" applyNumberFormat="1" applyFont="1" applyFill="1" applyAlignment="1">
      <alignment horizontal="right"/>
    </xf>
    <xf numFmtId="166" fontId="19" fillId="0" borderId="0" xfId="0" applyNumberFormat="1" applyFont="1" applyAlignment="1">
      <alignment horizontal="right"/>
    </xf>
    <xf numFmtId="166" fontId="14" fillId="0" borderId="0" xfId="0" applyNumberFormat="1" applyFont="1" applyAlignment="1">
      <alignment horizontal="right"/>
    </xf>
    <xf numFmtId="166" fontId="14" fillId="0" borderId="0" xfId="0" applyNumberFormat="1" applyFont="1" applyAlignment="1"/>
    <xf numFmtId="166" fontId="6" fillId="0" borderId="0" xfId="0" applyNumberFormat="1" applyFont="1" applyFill="1" applyAlignment="1"/>
    <xf numFmtId="167" fontId="10" fillId="0" borderId="0" xfId="0" applyNumberFormat="1" applyFont="1" applyAlignment="1">
      <alignment horizontal="right"/>
    </xf>
    <xf numFmtId="166" fontId="14" fillId="0" borderId="0" xfId="0" applyNumberFormat="1" applyFont="1" applyFill="1" applyAlignment="1">
      <alignment horizontal="right"/>
    </xf>
    <xf numFmtId="0" fontId="31" fillId="0" borderId="0" xfId="0" applyFont="1" applyAlignment="1">
      <alignment horizontal="center"/>
    </xf>
    <xf numFmtId="0" fontId="10" fillId="0" borderId="31" xfId="0" applyFont="1" applyBorder="1" applyAlignment="1">
      <alignment horizontal="center"/>
    </xf>
    <xf numFmtId="0" fontId="10" fillId="0" borderId="32" xfId="0" applyFont="1" applyBorder="1" applyAlignment="1">
      <alignment horizontal="center"/>
    </xf>
    <xf numFmtId="167" fontId="14" fillId="0" borderId="0" xfId="0" applyNumberFormat="1" applyFont="1" applyAlignment="1">
      <alignment horizontal="right"/>
    </xf>
    <xf numFmtId="167" fontId="6" fillId="0" borderId="0" xfId="0" applyNumberFormat="1" applyFont="1" applyAlignment="1">
      <alignment horizontal="center"/>
    </xf>
    <xf numFmtId="167" fontId="6" fillId="0" borderId="0" xfId="0" applyNumberFormat="1" applyFont="1" applyFill="1" applyAlignment="1">
      <alignment horizontal="center"/>
    </xf>
    <xf numFmtId="167" fontId="14" fillId="0" borderId="5" xfId="0" applyNumberFormat="1" applyFont="1" applyBorder="1" applyAlignment="1">
      <alignment horizontal="right"/>
    </xf>
    <xf numFmtId="167" fontId="10" fillId="0" borderId="13" xfId="0" applyNumberFormat="1" applyFont="1" applyBorder="1" applyAlignment="1">
      <alignment horizontal="right"/>
    </xf>
    <xf numFmtId="167" fontId="14" fillId="0" borderId="2" xfId="0" applyNumberFormat="1" applyFont="1" applyBorder="1" applyAlignment="1">
      <alignment horizontal="right"/>
    </xf>
    <xf numFmtId="167" fontId="14" fillId="0" borderId="0" xfId="0" applyNumberFormat="1" applyFont="1" applyBorder="1" applyAlignment="1">
      <alignment horizontal="right"/>
    </xf>
    <xf numFmtId="0" fontId="3" fillId="0" borderId="0" xfId="0" applyFont="1" applyAlignment="1">
      <alignment horizontal="left"/>
    </xf>
    <xf numFmtId="0" fontId="0" fillId="0" borderId="0" xfId="0" applyAlignment="1">
      <alignment horizontal="left"/>
    </xf>
    <xf numFmtId="166" fontId="31" fillId="0" borderId="0" xfId="0" applyNumberFormat="1" applyFont="1" applyAlignment="1">
      <alignment horizontal="center"/>
    </xf>
    <xf numFmtId="170" fontId="14" fillId="0" borderId="0" xfId="6" applyNumberFormat="1" applyFont="1" applyAlignment="1">
      <alignment horizontal="center"/>
    </xf>
    <xf numFmtId="0" fontId="55" fillId="0" borderId="0" xfId="0" applyFont="1" applyAlignment="1">
      <alignment horizontal="center"/>
    </xf>
    <xf numFmtId="0" fontId="6" fillId="0" borderId="0" xfId="0" applyFont="1" applyFill="1" applyAlignment="1">
      <alignment horizontal="center"/>
    </xf>
    <xf numFmtId="9" fontId="6" fillId="0" borderId="0" xfId="6" applyFont="1" applyFill="1" applyAlignment="1">
      <alignment horizontal="center"/>
    </xf>
    <xf numFmtId="0" fontId="55" fillId="0" borderId="0" xfId="0" applyFont="1" applyFill="1" applyAlignment="1">
      <alignment horizontal="center"/>
    </xf>
    <xf numFmtId="0" fontId="47" fillId="0" borderId="0" xfId="0" applyNumberFormat="1" applyFont="1" applyAlignment="1">
      <alignment horizontal="left"/>
    </xf>
    <xf numFmtId="0" fontId="47" fillId="0" borderId="0" xfId="0" applyFont="1" applyAlignment="1">
      <alignment horizontal="left"/>
    </xf>
    <xf numFmtId="3" fontId="10" fillId="0" borderId="13" xfId="0" applyNumberFormat="1" applyFont="1" applyBorder="1" applyAlignment="1">
      <alignment horizontal="right"/>
    </xf>
    <xf numFmtId="3" fontId="10" fillId="0" borderId="19" xfId="0" applyNumberFormat="1" applyFont="1" applyBorder="1" applyAlignment="1">
      <alignment horizontal="right"/>
    </xf>
    <xf numFmtId="3" fontId="31" fillId="0" borderId="0" xfId="0" applyNumberFormat="1" applyFont="1" applyFill="1" applyAlignment="1">
      <alignment horizontal="right"/>
    </xf>
    <xf numFmtId="3" fontId="37" fillId="0" borderId="5" xfId="0" applyNumberFormat="1" applyFont="1" applyFill="1" applyBorder="1" applyAlignment="1">
      <alignment horizontal="right"/>
    </xf>
    <xf numFmtId="166" fontId="10" fillId="0" borderId="0" xfId="0" applyNumberFormat="1" applyFont="1" applyAlignment="1">
      <alignment horizontal="right"/>
    </xf>
    <xf numFmtId="166" fontId="10" fillId="0" borderId="0" xfId="0" applyNumberFormat="1" applyFont="1" applyAlignment="1"/>
    <xf numFmtId="0" fontId="14" fillId="0" borderId="0" xfId="0" applyFont="1" applyAlignment="1">
      <alignment horizontal="left"/>
    </xf>
    <xf numFmtId="0" fontId="6" fillId="0" borderId="0" xfId="0" applyFont="1" applyBorder="1" applyAlignment="1">
      <alignment horizontal="left"/>
    </xf>
    <xf numFmtId="0" fontId="10" fillId="0" borderId="0" xfId="0" applyFont="1" applyAlignment="1">
      <alignment horizontal="left"/>
    </xf>
    <xf numFmtId="0" fontId="17" fillId="0" borderId="0" xfId="4" applyFont="1" applyAlignment="1" applyProtection="1">
      <alignment horizontal="left"/>
    </xf>
    <xf numFmtId="0" fontId="4" fillId="0" borderId="31" xfId="0" applyFont="1" applyBorder="1" applyAlignment="1">
      <alignment horizontal="center"/>
    </xf>
    <xf numFmtId="0" fontId="4" fillId="0" borderId="32" xfId="0" applyFont="1" applyBorder="1" applyAlignment="1">
      <alignment horizontal="center"/>
    </xf>
    <xf numFmtId="0" fontId="4" fillId="0" borderId="20" xfId="0" applyFont="1" applyBorder="1" applyAlignment="1">
      <alignment horizontal="center"/>
    </xf>
    <xf numFmtId="0" fontId="4" fillId="0" borderId="15" xfId="0" applyFont="1" applyBorder="1" applyAlignment="1">
      <alignment horizontal="center"/>
    </xf>
    <xf numFmtId="0" fontId="14" fillId="0" borderId="0" xfId="0" applyFont="1" applyAlignment="1">
      <alignment horizontal="right"/>
    </xf>
    <xf numFmtId="0" fontId="4" fillId="0" borderId="1" xfId="0" applyFont="1" applyBorder="1" applyAlignment="1">
      <alignment horizontal="center"/>
    </xf>
    <xf numFmtId="0" fontId="4" fillId="0" borderId="19" xfId="0" applyFont="1" applyBorder="1" applyAlignment="1">
      <alignment horizontal="center"/>
    </xf>
    <xf numFmtId="0" fontId="17" fillId="0" borderId="0" xfId="4" applyFont="1" applyAlignment="1" applyProtection="1">
      <alignment vertical="top" wrapText="1"/>
    </xf>
    <xf numFmtId="0" fontId="4" fillId="0" borderId="18" xfId="0" applyFont="1" applyBorder="1" applyAlignment="1">
      <alignment horizontal="center"/>
    </xf>
    <xf numFmtId="168" fontId="6" fillId="0" borderId="0" xfId="0" applyNumberFormat="1" applyFont="1" applyAlignment="1">
      <alignment horizontal="left"/>
    </xf>
    <xf numFmtId="3" fontId="6" fillId="0" borderId="0" xfId="0" applyNumberFormat="1" applyFont="1" applyBorder="1" applyAlignment="1"/>
    <xf numFmtId="0" fontId="0" fillId="0" borderId="1" xfId="0" applyBorder="1" applyAlignment="1">
      <alignment horizontal="center"/>
    </xf>
    <xf numFmtId="3" fontId="6" fillId="0" borderId="0" xfId="0" applyNumberFormat="1" applyFont="1" applyFill="1" applyAlignment="1">
      <alignment horizontal="center"/>
    </xf>
    <xf numFmtId="3" fontId="6" fillId="0" borderId="0" xfId="0" applyNumberFormat="1" applyFont="1" applyBorder="1" applyAlignment="1">
      <alignment horizontal="center"/>
    </xf>
    <xf numFmtId="3" fontId="6" fillId="0" borderId="19" xfId="0" applyNumberFormat="1" applyFont="1" applyBorder="1" applyAlignment="1">
      <alignment horizontal="center"/>
    </xf>
    <xf numFmtId="0" fontId="4" fillId="0" borderId="1" xfId="0" applyFont="1" applyBorder="1" applyAlignment="1">
      <alignment horizontal="right"/>
    </xf>
    <xf numFmtId="1" fontId="6" fillId="0" borderId="0" xfId="0" applyNumberFormat="1" applyFont="1" applyAlignment="1">
      <alignment horizontal="left"/>
    </xf>
    <xf numFmtId="0" fontId="4" fillId="0" borderId="1" xfId="0" applyFont="1" applyBorder="1" applyAlignment="1">
      <alignment horizontal="left"/>
    </xf>
    <xf numFmtId="0" fontId="5" fillId="0" borderId="0" xfId="0" applyFont="1" applyBorder="1" applyAlignment="1">
      <alignment horizontal="center"/>
    </xf>
    <xf numFmtId="166" fontId="6" fillId="0" borderId="0" xfId="0" applyNumberFormat="1" applyFont="1" applyBorder="1" applyAlignment="1">
      <alignment horizontal="center"/>
    </xf>
    <xf numFmtId="0" fontId="10" fillId="0" borderId="20" xfId="0" applyFont="1" applyBorder="1" applyAlignment="1">
      <alignment horizontal="center"/>
    </xf>
    <xf numFmtId="0" fontId="10" fillId="0" borderId="0" xfId="0" applyFont="1" applyBorder="1" applyAlignment="1">
      <alignment horizontal="center"/>
    </xf>
    <xf numFmtId="0" fontId="10" fillId="0" borderId="15" xfId="0" applyFont="1" applyBorder="1" applyAlignment="1">
      <alignment horizontal="center"/>
    </xf>
    <xf numFmtId="3" fontId="10" fillId="0" borderId="0" xfId="0" applyNumberFormat="1" applyFont="1" applyBorder="1" applyAlignment="1">
      <alignment horizontal="left"/>
    </xf>
    <xf numFmtId="0" fontId="6" fillId="0" borderId="0" xfId="0" quotePrefix="1" applyFont="1" applyAlignment="1">
      <alignment horizontal="left"/>
    </xf>
    <xf numFmtId="0" fontId="6" fillId="0" borderId="0" xfId="0" applyFont="1"/>
    <xf numFmtId="0" fontId="67" fillId="0" borderId="0" xfId="4" applyFont="1" applyBorder="1" applyAlignment="1" applyProtection="1">
      <alignment horizontal="left"/>
    </xf>
    <xf numFmtId="0" fontId="7" fillId="0" borderId="0" xfId="0" applyFont="1" applyBorder="1" applyAlignment="1">
      <alignment horizontal="center"/>
    </xf>
    <xf numFmtId="0" fontId="3" fillId="0" borderId="0" xfId="12" applyFont="1" applyFill="1" applyBorder="1" applyAlignment="1">
      <alignment horizontal="left"/>
    </xf>
    <xf numFmtId="0" fontId="3" fillId="0" borderId="0" xfId="12" applyFont="1" applyFill="1" applyBorder="1" applyAlignment="1">
      <alignment horizontal="left" wrapText="1"/>
    </xf>
    <xf numFmtId="0" fontId="3" fillId="0" borderId="0" xfId="10" applyFont="1" applyFill="1" applyBorder="1" applyAlignment="1">
      <alignment horizontal="left" wrapText="1"/>
    </xf>
    <xf numFmtId="0" fontId="67" fillId="0" borderId="0" xfId="4" applyFont="1" applyAlignment="1" applyProtection="1">
      <alignment horizontal="left" vertical="top"/>
    </xf>
    <xf numFmtId="167" fontId="6" fillId="0" borderId="0" xfId="7" applyNumberFormat="1" applyFont="1" applyBorder="1" applyAlignment="1">
      <alignment horizontal="right"/>
    </xf>
    <xf numFmtId="167" fontId="10" fillId="0" borderId="0" xfId="7" applyNumberFormat="1" applyFont="1" applyBorder="1" applyAlignment="1">
      <alignment horizontal="right"/>
    </xf>
    <xf numFmtId="4" fontId="6" fillId="0" borderId="0" xfId="7" applyNumberFormat="1" applyFont="1" applyAlignment="1">
      <alignment horizontal="right"/>
    </xf>
    <xf numFmtId="167" fontId="8" fillId="0" borderId="0" xfId="7" applyNumberFormat="1" applyFont="1" applyBorder="1" applyAlignment="1">
      <alignment horizontal="right"/>
    </xf>
    <xf numFmtId="4" fontId="10" fillId="0" borderId="0" xfId="7" applyNumberFormat="1" applyFont="1" applyAlignment="1">
      <alignment horizontal="right"/>
    </xf>
    <xf numFmtId="0" fontId="10" fillId="0" borderId="0" xfId="0" applyFont="1" applyFill="1" applyAlignment="1">
      <alignment horizontal="center"/>
    </xf>
    <xf numFmtId="0" fontId="3" fillId="0" borderId="0" xfId="0" applyFont="1" applyFill="1" applyBorder="1" applyAlignment="1">
      <alignment horizontal="left" wrapText="1"/>
    </xf>
    <xf numFmtId="0" fontId="9" fillId="0" borderId="0" xfId="0" applyFont="1" applyAlignment="1">
      <alignment horizontal="left" wrapText="1"/>
    </xf>
    <xf numFmtId="0" fontId="18" fillId="0" borderId="0" xfId="4" applyFont="1" applyAlignment="1" applyProtection="1">
      <alignment horizontal="left" wrapText="1"/>
    </xf>
    <xf numFmtId="0" fontId="37" fillId="0" borderId="0" xfId="0" applyFont="1" applyAlignment="1">
      <alignment horizontal="center"/>
    </xf>
  </cellXfs>
  <cellStyles count="15">
    <cellStyle name="Comma" xfId="1" builtinId="3"/>
    <cellStyle name="Currency" xfId="2" builtinId="4"/>
    <cellStyle name="Currency_Book1" xfId="3" xr:uid="{00000000-0005-0000-0000-000002000000}"/>
    <cellStyle name="Hyperlink" xfId="4" builtinId="8"/>
    <cellStyle name="Normal" xfId="0" builtinId="0"/>
    <cellStyle name="Normal 2" xfId="7" xr:uid="{00000000-0005-0000-0000-000005000000}"/>
    <cellStyle name="Normal 2 2" xfId="10" xr:uid="{00000000-0005-0000-0000-000006000000}"/>
    <cellStyle name="Normal 2 2 2" xfId="14" xr:uid="{00000000-0005-0000-0000-000007000000}"/>
    <cellStyle name="Normal 2 3" xfId="9" xr:uid="{00000000-0005-0000-0000-000008000000}"/>
    <cellStyle name="Normal 3" xfId="11" xr:uid="{00000000-0005-0000-0000-000009000000}"/>
    <cellStyle name="Normal 4" xfId="8" xr:uid="{00000000-0005-0000-0000-00000A000000}"/>
    <cellStyle name="Normal 5" xfId="13" xr:uid="{00000000-0005-0000-0000-00000B000000}"/>
    <cellStyle name="Normal_Format-TrendsTables" xfId="12" xr:uid="{00000000-0005-0000-0000-00000C000000}"/>
    <cellStyle name="Normal_Tables-2004" xfId="5" xr:uid="{00000000-0005-0000-0000-00000D000000}"/>
    <cellStyle name="Percent" xfId="6" builtinId="5"/>
  </cellStyles>
  <dxfs count="0"/>
  <tableStyles count="0" defaultTableStyle="TableStyleMedium9" defaultPivotStyle="PivotStyleLight16"/>
  <colors>
    <mruColors>
      <color rgb="FFFF66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50</xdr:row>
      <xdr:rowOff>19050</xdr:rowOff>
    </xdr:from>
    <xdr:to>
      <xdr:col>13</xdr:col>
      <xdr:colOff>133350</xdr:colOff>
      <xdr:row>75</xdr:row>
      <xdr:rowOff>104775</xdr:rowOff>
    </xdr:to>
    <xdr:pic>
      <xdr:nvPicPr>
        <xdr:cNvPr id="3" name="Picture 2">
          <a:extLst>
            <a:ext uri="{FF2B5EF4-FFF2-40B4-BE49-F238E27FC236}">
              <a16:creationId xmlns:a16="http://schemas.microsoft.com/office/drawing/2014/main" id="{AC5B9FBF-B290-4A2C-A1F0-20B54424E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229600"/>
          <a:ext cx="8991600"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36</xdr:row>
      <xdr:rowOff>19050</xdr:rowOff>
    </xdr:from>
    <xdr:to>
      <xdr:col>9</xdr:col>
      <xdr:colOff>0</xdr:colOff>
      <xdr:row>59</xdr:row>
      <xdr:rowOff>66675</xdr:rowOff>
    </xdr:to>
    <xdr:pic>
      <xdr:nvPicPr>
        <xdr:cNvPr id="3" name="Picture 2">
          <a:extLst>
            <a:ext uri="{FF2B5EF4-FFF2-40B4-BE49-F238E27FC236}">
              <a16:creationId xmlns:a16="http://schemas.microsoft.com/office/drawing/2014/main" id="{B5092DB6-25E0-44BF-9B1F-4116BA66D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7305675"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33</xdr:row>
      <xdr:rowOff>19050</xdr:rowOff>
    </xdr:from>
    <xdr:to>
      <xdr:col>9</xdr:col>
      <xdr:colOff>752475</xdr:colOff>
      <xdr:row>54</xdr:row>
      <xdr:rowOff>142875</xdr:rowOff>
    </xdr:to>
    <xdr:pic>
      <xdr:nvPicPr>
        <xdr:cNvPr id="3" name="Picture 2">
          <a:extLst>
            <a:ext uri="{FF2B5EF4-FFF2-40B4-BE49-F238E27FC236}">
              <a16:creationId xmlns:a16="http://schemas.microsoft.com/office/drawing/2014/main" id="{154BD9D3-6790-448B-B3C3-5B024722A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05475"/>
          <a:ext cx="6772275"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9693</xdr:colOff>
      <xdr:row>51</xdr:row>
      <xdr:rowOff>125316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0" y="4819650"/>
          <a:ext cx="6334293" cy="4011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38</xdr:row>
      <xdr:rowOff>38100</xdr:rowOff>
    </xdr:from>
    <xdr:to>
      <xdr:col>6</xdr:col>
      <xdr:colOff>561975</xdr:colOff>
      <xdr:row>63</xdr:row>
      <xdr:rowOff>28575</xdr:rowOff>
    </xdr:to>
    <xdr:pic>
      <xdr:nvPicPr>
        <xdr:cNvPr id="3" name="Picture 2">
          <a:extLst>
            <a:ext uri="{FF2B5EF4-FFF2-40B4-BE49-F238E27FC236}">
              <a16:creationId xmlns:a16="http://schemas.microsoft.com/office/drawing/2014/main" id="{C93C065F-7CC7-4E8F-8819-8BD772396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534150"/>
          <a:ext cx="6562725" cy="410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657225</xdr:colOff>
      <xdr:row>0</xdr:row>
      <xdr:rowOff>0</xdr:rowOff>
    </xdr:from>
    <xdr:to>
      <xdr:col>14</xdr:col>
      <xdr:colOff>0</xdr:colOff>
      <xdr:row>0</xdr:row>
      <xdr:rowOff>0</xdr:rowOff>
    </xdr:to>
    <xdr:sp macro="" textlink="">
      <xdr:nvSpPr>
        <xdr:cNvPr id="88065" name="Text Box 1">
          <a:extLst>
            <a:ext uri="{FF2B5EF4-FFF2-40B4-BE49-F238E27FC236}">
              <a16:creationId xmlns:a16="http://schemas.microsoft.com/office/drawing/2014/main" id="{00000000-0008-0000-1A00-000001580100}"/>
            </a:ext>
          </a:extLst>
        </xdr:cNvPr>
        <xdr:cNvSpPr txBox="1">
          <a:spLocks noChangeArrowheads="1"/>
        </xdr:cNvSpPr>
      </xdr:nvSpPr>
      <xdr:spPr bwMode="auto">
        <a:xfrm>
          <a:off x="657225" y="0"/>
          <a:ext cx="753427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r>
            <a:rPr lang="en-CA" sz="1100" b="0" i="0" u="none" strike="noStrike" baseline="0">
              <a:solidFill>
                <a:srgbClr val="000000"/>
              </a:solidFill>
              <a:latin typeface="Arial"/>
              <a:cs typeface="Arial"/>
            </a:rPr>
            <a:t>An economic family is a group of individuals related by blood, marriage or adoption, who share a common dwelling unit.</a:t>
          </a:r>
        </a:p>
        <a:p>
          <a:pPr algn="just" rtl="0">
            <a:defRPr sz="1000"/>
          </a:pPr>
          <a:endParaRPr lang="en-CA" sz="1100" b="0" i="0" u="none" strike="noStrike" baseline="0">
            <a:solidFill>
              <a:srgbClr val="000000"/>
            </a:solidFill>
            <a:latin typeface="Arial"/>
            <a:cs typeface="Arial"/>
          </a:endParaRPr>
        </a:p>
        <a:p>
          <a:pPr algn="just" rtl="0">
            <a:defRPr sz="1000"/>
          </a:pPr>
          <a:r>
            <a:rPr lang="en-CA" sz="1100" b="0" i="0" u="none" strike="noStrike" baseline="0">
              <a:solidFill>
                <a:srgbClr val="000000"/>
              </a:solidFill>
              <a:latin typeface="Arial"/>
              <a:cs typeface="Arial"/>
            </a:rPr>
            <a:t>An unattached individual is a person living alone or in a household where he/she is not related to other household members.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30</xdr:row>
      <xdr:rowOff>57150</xdr:rowOff>
    </xdr:from>
    <xdr:to>
      <xdr:col>6</xdr:col>
      <xdr:colOff>476250</xdr:colOff>
      <xdr:row>64</xdr:row>
      <xdr:rowOff>38100</xdr:rowOff>
    </xdr:to>
    <xdr:pic>
      <xdr:nvPicPr>
        <xdr:cNvPr id="4" name="Picture 3">
          <a:extLst>
            <a:ext uri="{FF2B5EF4-FFF2-40B4-BE49-F238E27FC236}">
              <a16:creationId xmlns:a16="http://schemas.microsoft.com/office/drawing/2014/main" id="{7823E900-C312-4A8A-B46A-5E6CAFE5C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419725"/>
          <a:ext cx="6543675"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12</xdr:col>
      <xdr:colOff>0</xdr:colOff>
      <xdr:row>0</xdr:row>
      <xdr:rowOff>0</xdr:rowOff>
    </xdr:to>
    <xdr:sp macro="" textlink="">
      <xdr:nvSpPr>
        <xdr:cNvPr id="66561" name="Text Box 1">
          <a:extLst>
            <a:ext uri="{FF2B5EF4-FFF2-40B4-BE49-F238E27FC236}">
              <a16:creationId xmlns:a16="http://schemas.microsoft.com/office/drawing/2014/main" id="{00000000-0008-0000-3700-000001040100}"/>
            </a:ext>
          </a:extLst>
        </xdr:cNvPr>
        <xdr:cNvSpPr txBox="1">
          <a:spLocks noChangeArrowheads="1"/>
        </xdr:cNvSpPr>
      </xdr:nvSpPr>
      <xdr:spPr bwMode="auto">
        <a:xfrm>
          <a:off x="9525" y="0"/>
          <a:ext cx="7286625" cy="0"/>
        </a:xfrm>
        <a:prstGeom prst="rect">
          <a:avLst/>
        </a:prstGeom>
        <a:solidFill>
          <a:srgbClr val="FFFFFF"/>
        </a:solidFill>
        <a:ln w="9525">
          <a:noFill/>
          <a:miter lim="800000"/>
          <a:headEnd/>
          <a:tailEnd/>
        </a:ln>
      </xdr:spPr>
      <xdr:txBody>
        <a:bodyPr vertOverflow="clip" wrap="square" lIns="27432" tIns="22860" rIns="27432" bIns="0" anchor="t" upright="1"/>
        <a:lstStyle/>
        <a:p>
          <a:pPr algn="just" rtl="0">
            <a:defRPr sz="1000"/>
          </a:pPr>
          <a:endParaRPr lang="en-CA" sz="11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29</xdr:row>
      <xdr:rowOff>28575</xdr:rowOff>
    </xdr:from>
    <xdr:to>
      <xdr:col>8</xdr:col>
      <xdr:colOff>485775</xdr:colOff>
      <xdr:row>51</xdr:row>
      <xdr:rowOff>28575</xdr:rowOff>
    </xdr:to>
    <xdr:pic>
      <xdr:nvPicPr>
        <xdr:cNvPr id="3" name="Picture 2">
          <a:extLst>
            <a:ext uri="{FF2B5EF4-FFF2-40B4-BE49-F238E27FC236}">
              <a16:creationId xmlns:a16="http://schemas.microsoft.com/office/drawing/2014/main" id="{AA7BF9F0-42E1-40BF-9FB9-CA8FA5352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905500"/>
          <a:ext cx="6372225"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150.statcan.gc.ca/t1/tbl1/en/cv.action?pid=9810033801" TargetMode="Externa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vmlDrawing" Target="../drawings/vmlDrawing9.vml"/><Relationship Id="rId4"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1.bin"/><Relationship Id="rId1" Type="http://schemas.openxmlformats.org/officeDocument/2006/relationships/hyperlink" Target="https://www150.statcan.gc.ca/t1/tbl1/en/cv.action?pid=9810033801"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150.statcan.gc.ca/t1/tbl1/en/tv.action?pid=9810004101" TargetMode="External"/><Relationship Id="rId2" Type="http://schemas.openxmlformats.org/officeDocument/2006/relationships/hyperlink" Target="https://www150.statcan.gc.ca/t1/tbl1/en/tv.action?pid=9810000201" TargetMode="External"/><Relationship Id="rId1" Type="http://schemas.openxmlformats.org/officeDocument/2006/relationships/hyperlink" Target="https://www150.statcan.gc.ca/t1/tbl1/en/tv.action?pid=9810002201" TargetMode="External"/><Relationship Id="rId6" Type="http://schemas.openxmlformats.org/officeDocument/2006/relationships/vmlDrawing" Target="../drawings/vmlDrawing11.vml"/><Relationship Id="rId5" Type="http://schemas.openxmlformats.org/officeDocument/2006/relationships/printerSettings" Target="../printerSettings/printerSettings32.bin"/><Relationship Id="rId4" Type="http://schemas.openxmlformats.org/officeDocument/2006/relationships/hyperlink" Target="https://www12.statcan.gc.ca/census-recensement/2021/dp-pd/prof/index.cfm?Lang=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12.statcan.gc.ca/census-recensement/2021/dp-pd/prof/search-recherche/lst/results-resultats.cfm?Lang=E&amp;GEOCODE=11" TargetMode="Externa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vmlDrawing" Target="../drawings/vmlDrawing14.vml"/><Relationship Id="rId4"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150.statcan.gc.ca/t1/tbl1/en/tv.action?pid=1410039301" TargetMode="External"/><Relationship Id="rId1" Type="http://schemas.openxmlformats.org/officeDocument/2006/relationships/hyperlink" Target="https://www150.statcan.gc.ca/t1/tbl1/en/tv.action?pid=1410039301" TargetMode="Externa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150.statcan.gc.ca/t1/tbl1/en/tv.action?pid=1410002301" TargetMode="External"/><Relationship Id="rId1" Type="http://schemas.openxmlformats.org/officeDocument/2006/relationships/hyperlink" Target="https://www150.statcan.gc.ca/t1/tbl1/en/tv.action?pid=1410041601" TargetMode="Externa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44.bin"/><Relationship Id="rId1" Type="http://schemas.openxmlformats.org/officeDocument/2006/relationships/hyperlink" Target="https://www150.statcan.gc.ca/t1/tbl1/en/tv.action?pid=1410032701"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45.bin"/><Relationship Id="rId1" Type="http://schemas.openxmlformats.org/officeDocument/2006/relationships/hyperlink" Target="https://www150.statcan.gc.ca/t1/tbl1/en/tv.action?pid=1410002001"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5.statcan.gc.ca/cansim/a26?lang=eng&amp;retrLang=eng&amp;id=0510001&amp;&amp;pattern=&amp;stByVal=1&amp;p1=1&amp;p2=50&amp;tabMode=dataTable&amp;csid=" TargetMode="External"/><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6.bin"/><Relationship Id="rId5" Type="http://schemas.openxmlformats.org/officeDocument/2006/relationships/hyperlink" Target="https://www150.statcan.gc.ca/t1/tbl1/en/tv.action?pid=1710000501" TargetMode="External"/><Relationship Id="rId4" Type="http://schemas.openxmlformats.org/officeDocument/2006/relationships/hyperlink" Target="https://www150.statcan.gc.ca/t1/tbl1/en/tv.action?pid=171000080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150.statcan.gc.ca/t1/tbl1/en/tv.action?pid=3610048001" TargetMode="External"/><Relationship Id="rId1" Type="http://schemas.openxmlformats.org/officeDocument/2006/relationships/hyperlink" Target="https://www150.statcan.gc.ca/t1/tbl1/en/tv.action?pid=3610048001" TargetMode="Externa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47.bin"/><Relationship Id="rId1" Type="http://schemas.openxmlformats.org/officeDocument/2006/relationships/hyperlink" Target="https://www150.statcan.gc.ca/t1/tbl1/en/tv.action?pid=3310066101"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150.statcan.gc.ca/t1/tbl1/en/tv.action?pid=1110022201" TargetMode="Externa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vmlDrawing" Target="../drawings/vmlDrawing21.vml"/><Relationship Id="rId5" Type="http://schemas.openxmlformats.org/officeDocument/2006/relationships/drawing" Target="../drawings/drawing5.xml"/><Relationship Id="rId4"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http://www5.statcan.gc.ca/cansim/a26?lang=eng&amp;retrLang=eng&amp;id=2810027&amp;&amp;pattern=&amp;stByVal=1&amp;p1=1&amp;p2=50&amp;tabMode=dataTable&amp;csid=" TargetMode="External"/><Relationship Id="rId7"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hyperlink" Target="https://www150.statcan.gc.ca/t1/tbl1/en/tv.action?pid=1410020401" TargetMode="External"/><Relationship Id="rId5" Type="http://schemas.openxmlformats.org/officeDocument/2006/relationships/hyperlink" Target="https://www150.statcan.gc.ca/t1/tbl1/en/tv.action?pid=1410000901" TargetMode="External"/><Relationship Id="rId4" Type="http://schemas.openxmlformats.org/officeDocument/2006/relationships/hyperlink" Target="https://www150.statcan.gc.ca/t1/tbl1/en/cv.action?pid=3610020501"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4.bin"/><Relationship Id="rId1" Type="http://schemas.openxmlformats.org/officeDocument/2006/relationships/hyperlink" Target="https://www150.statcan.gc.ca/t1/tbl1/en/tv.action?pid=1410000701"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150.statcan.gc.ca/t1/tbl1/en/tv.action?pid=1110000801" TargetMode="Externa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vmlDrawing" Target="../drawings/vmlDrawing24.vml"/><Relationship Id="rId5" Type="http://schemas.openxmlformats.org/officeDocument/2006/relationships/printerSettings" Target="../printerSettings/printerSettings57.bin"/><Relationship Id="rId4" Type="http://schemas.openxmlformats.org/officeDocument/2006/relationships/hyperlink" Target="https://www150.statcan.gc.ca/t1/tbl1/en/tv.action?pid=3610022401"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vmlDrawing" Target="../drawings/vmlDrawing25.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61.bin"/><Relationship Id="rId1" Type="http://schemas.openxmlformats.org/officeDocument/2006/relationships/hyperlink" Target="https://www150.statcan.gc.ca/t1/tbl1/en/tv.action?pid=1110013501"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150.statcan.gc.ca/t1/tbl1/en/tv.action?pid=1110000701" TargetMode="Externa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vmlDrawing" Target="../drawings/vmlDrawing27.vml"/><Relationship Id="rId4" Type="http://schemas.openxmlformats.org/officeDocument/2006/relationships/printerSettings" Target="../printerSettings/printerSettings64.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individual-tax-statistics-area-itsa.html" TargetMode="External"/><Relationship Id="rId7" Type="http://schemas.openxmlformats.org/officeDocument/2006/relationships/vmlDrawing" Target="../drawings/vmlDrawing28.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67.bin"/><Relationship Id="rId5" Type="http://schemas.openxmlformats.org/officeDocument/2006/relationships/hyperlink" Target="https://www.canada.ca/en/revenue-agency/programs/about-canada-revenue-agency-cra/income-statistics-gst-hst-statistics/selected-t1-statistics.html" TargetMode="External"/><Relationship Id="rId4" Type="http://schemas.openxmlformats.org/officeDocument/2006/relationships/hyperlink" Target="https://www.canada.ca/en/revenue-agency/programs/about-canada-revenue-agency-cra/income-statistics-gst-hst-statistics/preliminary-statistics.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150.statcan.gc.ca/t1/tbl1/en/tv.action?pid=1710014001" TargetMode="External"/><Relationship Id="rId7"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5.statcan.gc.ca/cansim/a26?lang=eng&amp;retrLang=eng&amp;id=0510062&amp;&amp;pattern=&amp;stByVal=1&amp;p1=1&amp;p2=50&amp;tabMode=dataTable&amp;csid=" TargetMode="External"/><Relationship Id="rId5" Type="http://schemas.openxmlformats.org/officeDocument/2006/relationships/hyperlink" Target="http://www5.statcan.gc.ca/cansim/a26?lang=eng&amp;retrLang=eng&amp;id=0510063&amp;&amp;pattern=&amp;stByVal=1&amp;p1=1&amp;p2=50&amp;tabMode=dataTable&amp;csid=" TargetMode="External"/><Relationship Id="rId4" Type="http://schemas.openxmlformats.org/officeDocument/2006/relationships/hyperlink" Target="https://www150.statcan.gc.ca/t1/tbl1/en/tv.action?pid=1710013901"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selected-t1-statistics.html" TargetMode="Externa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5" Type="http://schemas.openxmlformats.org/officeDocument/2006/relationships/vmlDrawing" Target="../drawings/vmlDrawing29.vml"/><Relationship Id="rId4" Type="http://schemas.openxmlformats.org/officeDocument/2006/relationships/printerSettings" Target="../printerSettings/printerSettings7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canada.ca/en/revenue-agency/programs/about-canada-revenue-agency-cra/income-statistics-gst-hst-statistics/selected-t1-statistics.html" TargetMode="Externa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vmlDrawing" Target="../drawings/vmlDrawing30.vml"/><Relationship Id="rId4" Type="http://schemas.openxmlformats.org/officeDocument/2006/relationships/printerSettings" Target="../printerSettings/printerSettings73.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vmlDrawing" Target="../drawings/vmlDrawing31.vml"/><Relationship Id="rId4" Type="http://schemas.openxmlformats.org/officeDocument/2006/relationships/printerSettings" Target="../printerSettings/printerSettings76.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150.statcan.gc.ca/t1/tbl1/en/tv.action?pid=3610022201" TargetMode="Externa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vmlDrawing" Target="../drawings/vmlDrawing32.vml"/><Relationship Id="rId4" Type="http://schemas.openxmlformats.org/officeDocument/2006/relationships/printerSettings" Target="../printerSettings/printerSettings7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80.bin"/><Relationship Id="rId1" Type="http://schemas.openxmlformats.org/officeDocument/2006/relationships/hyperlink" Target="https://www150.statcan.gc.ca/t1/tbl1/en/tv.action?pid=3610022201"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150.statcan.gc.ca/t1/tbl1/en/tv.action?pid=3610022101" TargetMode="Externa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vmlDrawing" Target="../drawings/vmlDrawing34.vml"/><Relationship Id="rId4" Type="http://schemas.openxmlformats.org/officeDocument/2006/relationships/printerSettings" Target="../printerSettings/printerSettings8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hyperlink" Target="http://www5.statcan.gc.ca/cansim/a26?lang=eng&amp;retrLang=eng&amp;id=1760043&amp;&amp;pattern=&amp;stByVal=1&amp;p1=1&amp;p2=50&amp;tabMode=dataTable&amp;csid=" TargetMode="External"/><Relationship Id="rId7"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hyperlink" Target="https://www150.statcan.gc.ca/t1/tbl1/en/tv.action?pid=3610022201" TargetMode="External"/><Relationship Id="rId5" Type="http://schemas.openxmlformats.org/officeDocument/2006/relationships/hyperlink" Target="https://www150.statcan.gc.ca/t1/tbl1/en/tv.action?pid=3310016301" TargetMode="External"/><Relationship Id="rId4" Type="http://schemas.openxmlformats.org/officeDocument/2006/relationships/hyperlink" Target="https://www150.statcan.gc.ca/t1/tbl1/en/tv.action?pid=1010012201" TargetMode="External"/><Relationship Id="rId9" Type="http://schemas.openxmlformats.org/officeDocument/2006/relationships/vmlDrawing" Target="../drawings/vmlDrawing35.v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150.statcan.gc.ca/t1/tbl1/en/tv.action?pid=3610040201" TargetMode="Externa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vmlDrawing" Target="../drawings/vmlDrawing36.vml"/><Relationship Id="rId4" Type="http://schemas.openxmlformats.org/officeDocument/2006/relationships/printerSettings" Target="../printerSettings/printerSettings8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vmlDrawing" Target="../drawings/vmlDrawing37.vml"/><Relationship Id="rId4" Type="http://schemas.openxmlformats.org/officeDocument/2006/relationships/drawing" Target="../drawings/drawing7.xml"/></Relationships>
</file>

<file path=xl/worksheets/_rels/sheet39.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vmlDrawing" Target="../drawings/vmlDrawing38.vml"/><Relationship Id="rId4" Type="http://schemas.openxmlformats.org/officeDocument/2006/relationships/printerSettings" Target="../printerSettings/printerSettings9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www5.statcan.gc.ca/cansim/a26?lang=eng&amp;retrLang=eng&amp;id=0510019&amp;&amp;pattern=&amp;stByVal=1&amp;p1=1&amp;p2=50&amp;tabMode=dataTable&amp;csid=" TargetMode="External"/><Relationship Id="rId7" Type="http://schemas.openxmlformats.org/officeDocument/2006/relationships/hyperlink" Target="https://www150.statcan.gc.ca/t1/tbl1/en/tv.action?pid=1710005901" TargetMode="Externa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hyperlink" Target="https://www150.statcan.gc.ca/t1/tbl1/en/tv.action?pid=1710002201" TargetMode="External"/><Relationship Id="rId5" Type="http://schemas.openxmlformats.org/officeDocument/2006/relationships/hyperlink" Target="https://www150.statcan.gc.ca/t1/tbl1/en/tv.action?pid=1710002201" TargetMode="External"/><Relationship Id="rId4" Type="http://schemas.openxmlformats.org/officeDocument/2006/relationships/hyperlink" Target="http://www5.statcan.gc.ca/cansim/a26?lang=eng&amp;retrLang=eng&amp;id=0510019&amp;&amp;pattern=&amp;stByVal=1&amp;p1=1&amp;p2=50&amp;tabMode=dataTable&amp;csid=" TargetMode="External"/><Relationship Id="rId9"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vmlDrawing" Target="../drawings/vmlDrawing39.vml"/><Relationship Id="rId4" Type="http://schemas.openxmlformats.org/officeDocument/2006/relationships/printerSettings" Target="../printerSettings/printerSettings98.bin"/></Relationships>
</file>

<file path=xl/worksheets/_rels/sheet41.xml.rels><?xml version="1.0" encoding="UTF-8" standalone="yes"?>
<Relationships xmlns="http://schemas.openxmlformats.org/package/2006/relationships"><Relationship Id="rId3" Type="http://schemas.openxmlformats.org/officeDocument/2006/relationships/hyperlink" Target="https://www150.statcan.gc.ca/t1/tbl1/en/tv.action?pid=1810000501" TargetMode="Externa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vmlDrawing" Target="../drawings/vmlDrawing40.vml"/><Relationship Id="rId4" Type="http://schemas.openxmlformats.org/officeDocument/2006/relationships/printerSettings" Target="../printerSettings/printerSettings10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150.statcan.gc.ca/t1/tbl1/en/tv.action?pid=1810026701" TargetMode="External"/><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vmlDrawing" Target="../drawings/vmlDrawing41.vml"/><Relationship Id="rId4" Type="http://schemas.openxmlformats.org/officeDocument/2006/relationships/printerSettings" Target="../printerSettings/printerSettings104.bin"/></Relationships>
</file>

<file path=xl/worksheets/_rels/sheet43.xml.rels><?xml version="1.0" encoding="UTF-8" standalone="yes"?>
<Relationships xmlns="http://schemas.openxmlformats.org/package/2006/relationships"><Relationship Id="rId3" Type="http://schemas.openxmlformats.org/officeDocument/2006/relationships/hyperlink" Target="https://www150.statcan.gc.ca/t1/tbl1/en/tv.action?pid=2010000801" TargetMode="External"/><Relationship Id="rId7" Type="http://schemas.openxmlformats.org/officeDocument/2006/relationships/vmlDrawing" Target="../drawings/vmlDrawing42.v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07.bin"/><Relationship Id="rId5" Type="http://schemas.openxmlformats.org/officeDocument/2006/relationships/hyperlink" Target="https://www150.statcan.gc.ca/t1/tbl1/en/tv.action?pid=2010005601" TargetMode="External"/><Relationship Id="rId4" Type="http://schemas.openxmlformats.org/officeDocument/2006/relationships/hyperlink" Target="https://www150.statcan.gc.ca/t1/tbl1/en/tv.action?pid=2010000801"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5.statcan.gc.ca/cansim/a26?lang=eng&amp;retrLang=eng&amp;id=0790003&amp;&amp;pattern=&amp;stByVal=1&amp;p1=1&amp;p2=50&amp;tabMode=dataTable&amp;csid=" TargetMode="Externa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vmlDrawing" Target="../drawings/vmlDrawing43.vml"/><Relationship Id="rId5" Type="http://schemas.openxmlformats.org/officeDocument/2006/relationships/printerSettings" Target="../printerSettings/printerSettings110.bin"/><Relationship Id="rId4" Type="http://schemas.openxmlformats.org/officeDocument/2006/relationships/hyperlink" Target="https://www150.statcan.gc.ca/t1/tbl1/en/tv.action?pid=2010000101"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ic.gc.ca/eic/site/tdo-dcd.nsf/eng/home" TargetMode="Externa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vmlDrawing" Target="../drawings/vmlDrawing44.vml"/><Relationship Id="rId4" Type="http://schemas.openxmlformats.org/officeDocument/2006/relationships/printerSettings" Target="../printerSettings/printerSettings11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printerSettings" Target="../printerSettings/printerSettings114.bin"/><Relationship Id="rId1" Type="http://schemas.openxmlformats.org/officeDocument/2006/relationships/hyperlink" Target="https://www.ic.gc.ca/eic/site/tdo-dcd.nsf/eng/home"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150.statcan.gc.ca/t1/tbl1/en/tv.action?pid=1610004801" TargetMode="Externa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vmlDrawing" Target="../drawings/vmlDrawing46.vml"/><Relationship Id="rId4" Type="http://schemas.openxmlformats.org/officeDocument/2006/relationships/printerSettings" Target="../printerSettings/printerSettings117.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150.statcan.gc.ca/t1/tbl1/en/tv.action?pid=3410003501" TargetMode="Externa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vmlDrawing" Target="../drawings/vmlDrawing47.vml"/><Relationship Id="rId4" Type="http://schemas.openxmlformats.org/officeDocument/2006/relationships/printerSettings" Target="../printerSettings/printerSettings120.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150.statcan.gc.ca/t1/tbl1/en/tv.action?pid=3410003801" TargetMode="External"/><Relationship Id="rId7" Type="http://schemas.openxmlformats.org/officeDocument/2006/relationships/vmlDrawing" Target="../drawings/vmlDrawing48.v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3.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5.statcan.gc.ca/cansim/a26?lang=eng&amp;retrLang=eng&amp;id=0510011&amp;&amp;pattern=&amp;stByVal=1&amp;p1=1&amp;p2=50&amp;tabMode=dataTable&amp;csid=" TargetMode="External"/><Relationship Id="rId7"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https://www150.statcan.gc.ca/t1/tbl1/en/tv.action?pid=1710001501" TargetMode="External"/><Relationship Id="rId5" Type="http://schemas.openxmlformats.org/officeDocument/2006/relationships/hyperlink" Target="https://www150.statcan.gc.ca/t1/tbl1/en/tv.action?pid=1710001401" TargetMode="External"/><Relationship Id="rId4" Type="http://schemas.openxmlformats.org/officeDocument/2006/relationships/hyperlink" Target="http://www5.statcan.gc.ca/cansim/a26?lang=eng&amp;retrLang=eng&amp;id=0510012&amp;&amp;pattern=&amp;stByVal=1&amp;p1=1&amp;p2=50&amp;tabMode=dataTable&amp;csid=" TargetMode="External"/><Relationship Id="rId9"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3" Type="http://schemas.openxmlformats.org/officeDocument/2006/relationships/hyperlink" Target="https://www150.statcan.gc.ca/t1/tbl1/en/tv.action?pid=3410013501" TargetMode="External"/><Relationship Id="rId7" Type="http://schemas.openxmlformats.org/officeDocument/2006/relationships/vmlDrawing" Target="../drawings/vmlDrawing49.vm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6.bin"/><Relationship Id="rId5" Type="http://schemas.openxmlformats.org/officeDocument/2006/relationships/hyperlink" Target="https://www150.statcan.gc.ca/t1/tbl1/en/tv.action?pid=3410017501" TargetMode="External"/><Relationship Id="rId4" Type="http://schemas.openxmlformats.org/officeDocument/2006/relationships/hyperlink" Target="http://www5.statcan.gc.ca/cansim/a26?lang=eng&amp;retrLang=eng&amp;id=0260016&amp;&amp;pattern=&amp;stByVal=1&amp;p1=1&amp;p2=50&amp;tabMode=dataTable&amp;csid=" TargetMode="Externa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50.vml"/><Relationship Id="rId3" Type="http://schemas.openxmlformats.org/officeDocument/2006/relationships/hyperlink" Target="https://www150.statcan.gc.ca/t1/tbl1/en/tv.action?pid=3410012801" TargetMode="External"/><Relationship Id="rId7"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hyperlink" Target="https://www150.statcan.gc.ca/t1/tbl1/en/tv.action?pid=3410012901" TargetMode="External"/><Relationship Id="rId5" Type="http://schemas.openxmlformats.org/officeDocument/2006/relationships/hyperlink" Target="https://www150.statcan.gc.ca/t1/tbl1/en/tv.action?pid=3410012601" TargetMode="External"/><Relationship Id="rId4" Type="http://schemas.openxmlformats.org/officeDocument/2006/relationships/hyperlink" Target="https://www150.statcan.gc.ca/t1/tbl1/en/tv.action?pid=3410013301"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www150.statcan.gc.ca/t1/tbl1/en/tv.action?pid=3410006601" TargetMode="External"/><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vmlDrawing" Target="../drawings/vmlDrawing51.vml"/><Relationship Id="rId4" Type="http://schemas.openxmlformats.org/officeDocument/2006/relationships/printerSettings" Target="../printerSettings/printerSettings132.bin"/></Relationships>
</file>

<file path=xl/worksheets/_rels/sheet53.xml.rels><?xml version="1.0" encoding="UTF-8" standalone="yes"?>
<Relationships xmlns="http://schemas.openxmlformats.org/package/2006/relationships"><Relationship Id="rId3" Type="http://schemas.openxmlformats.org/officeDocument/2006/relationships/hyperlink" Target="http://www5.statcan.gc.ca/cansim/a26?lang=eng&amp;retrLang=eng&amp;id=0020001&amp;&amp;pattern=&amp;stByVal=1&amp;p1=1&amp;p2=50&amp;tabMode=dataTable&amp;csid=" TargetMode="Externa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vmlDrawing" Target="../drawings/vmlDrawing52.vml"/><Relationship Id="rId5" Type="http://schemas.openxmlformats.org/officeDocument/2006/relationships/printerSettings" Target="../printerSettings/printerSettings135.bin"/><Relationship Id="rId4" Type="http://schemas.openxmlformats.org/officeDocument/2006/relationships/hyperlink" Target="https://www150.statcan.gc.ca/t1/tbl1/en/tv.action?pid=3210004501"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www150.statcan.gc.ca/t1/tbl1/en/tv.action?pid=3210009901" TargetMode="External"/><Relationship Id="rId7" Type="http://schemas.openxmlformats.org/officeDocument/2006/relationships/vmlDrawing" Target="../drawings/vmlDrawing53.vml"/><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38.bin"/><Relationship Id="rId5" Type="http://schemas.openxmlformats.org/officeDocument/2006/relationships/hyperlink" Target="https://www150.statcan.gc.ca/t1/tbl1/en/tv.action?pid=3210005201" TargetMode="External"/><Relationship Id="rId4" Type="http://schemas.openxmlformats.org/officeDocument/2006/relationships/hyperlink" Target="http://www5.statcan.gc.ca/cansim/a26?lang=eng&amp;retrLang=eng&amp;id=0020009&amp;&amp;pattern=&amp;stByVal=1&amp;p1=1&amp;p2=50&amp;tabMode=dataTable&amp;csid="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s://www150.statcan.gc.ca/t1/tbl1/en/tv.action?pid=3210035801" TargetMode="Externa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vmlDrawing" Target="../drawings/vmlDrawing54.vml"/><Relationship Id="rId5" Type="http://schemas.openxmlformats.org/officeDocument/2006/relationships/drawing" Target="../drawings/drawing8.xml"/><Relationship Id="rId4" Type="http://schemas.openxmlformats.org/officeDocument/2006/relationships/printerSettings" Target="../printerSettings/printerSettings141.bin"/></Relationships>
</file>

<file path=xl/worksheets/_rels/sheet56.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hyperlink" Target="https://www150.statcan.gc.ca/t1/tbl1/en/cv.action?pid=3210013901" TargetMode="External"/><Relationship Id="rId7"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hyperlink" Target="https://www150.statcan.gc.ca/t1/tbl1/en/tv.action?pid=3210011901" TargetMode="External"/><Relationship Id="rId5" Type="http://schemas.openxmlformats.org/officeDocument/2006/relationships/hyperlink" Target="https://www150.statcan.gc.ca/t1/tbl1/en/tv.action?pid=3210014101" TargetMode="External"/><Relationship Id="rId4" Type="http://schemas.openxmlformats.org/officeDocument/2006/relationships/hyperlink" Target="https://www150.statcan.gc.ca/t1/tbl1/en/tv.action?pid=3210020001" TargetMode="Externa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hyperlink" Target="http://www5.statcan.gc.ca/cansim/a26?lang=eng&amp;retrLang=eng&amp;id=0020007&amp;&amp;pattern=&amp;stByVal=1&amp;p1=1&amp;p2=50&amp;tabMode=dataTable&amp;csid=" TargetMode="External"/><Relationship Id="rId7"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https://www150.statcan.gc.ca/t1/tbl1/en/tv.action?pid=3210005101" TargetMode="External"/><Relationship Id="rId5" Type="http://schemas.openxmlformats.org/officeDocument/2006/relationships/hyperlink" Target="https://www150.statcan.gc.ca/t1/tbl1/en/tv.action?pid=3210005001" TargetMode="External"/><Relationship Id="rId4" Type="http://schemas.openxmlformats.org/officeDocument/2006/relationships/hyperlink" Target="http://www5.statcan.gc.ca/cansim/a26?lang=eng&amp;retrLang=eng&amp;id=0020008&amp;&amp;pattern=&amp;stByVal=1&amp;p1=1&amp;p2=50&amp;tabMode=dataTable&amp;csid=" TargetMode="External"/></Relationships>
</file>

<file path=xl/worksheets/_rels/sheet58.xml.rels><?xml version="1.0" encoding="UTF-8" standalone="yes"?>
<Relationships xmlns="http://schemas.openxmlformats.org/package/2006/relationships"><Relationship Id="rId8" Type="http://schemas.openxmlformats.org/officeDocument/2006/relationships/vmlDrawing" Target="../drawings/vmlDrawing57.vml"/><Relationship Id="rId3" Type="http://schemas.openxmlformats.org/officeDocument/2006/relationships/hyperlink" Target="https://www.statcan.gc.ca/eng/ca2016" TargetMode="External"/><Relationship Id="rId7"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hyperlink" Target="https://www.statcan.gc.ca/en/census-agriculture?MM=1" TargetMode="External"/><Relationship Id="rId5" Type="http://schemas.openxmlformats.org/officeDocument/2006/relationships/hyperlink" Target="https://www.statcan.gc.ca/en/census-agriculture?MM=1" TargetMode="External"/><Relationship Id="rId4" Type="http://schemas.openxmlformats.org/officeDocument/2006/relationships/hyperlink" Target="https://www.statcan.gc.ca/eng/ca2016"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s://www.statcan.gc.ca/eng/ca2016" TargetMode="External"/><Relationship Id="rId7" Type="http://schemas.openxmlformats.org/officeDocument/2006/relationships/vmlDrawing" Target="../drawings/vmlDrawing58.v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3.bin"/><Relationship Id="rId5" Type="http://schemas.openxmlformats.org/officeDocument/2006/relationships/hyperlink" Target="https://www.statcan.gc.ca/en/census-agriculture?MM=1" TargetMode="External"/><Relationship Id="rId4" Type="http://schemas.openxmlformats.org/officeDocument/2006/relationships/hyperlink" Target="https://www.statcan.gc.ca/eng/ca2016"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vmlDrawing" Target="../drawings/vmlDrawing5.vml"/><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4" Type="http://schemas.openxmlformats.org/officeDocument/2006/relationships/vmlDrawing" Target="../drawings/vmlDrawing59.vml"/></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vmlDrawing" Target="../drawings/vmlDrawing60.vml"/><Relationship Id="rId4" Type="http://schemas.openxmlformats.org/officeDocument/2006/relationships/drawing" Target="../drawings/drawing9.xml"/></Relationships>
</file>

<file path=xl/worksheets/_rels/sheet62.xml.rels><?xml version="1.0" encoding="UTF-8" standalone="yes"?>
<Relationships xmlns="http://schemas.openxmlformats.org/package/2006/relationships"><Relationship Id="rId3" Type="http://schemas.openxmlformats.org/officeDocument/2006/relationships/hyperlink" Target="https://www150.statcan.gc.ca/t1/tbl1/en/tv.action?pid=3210010801" TargetMode="External"/><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6" Type="http://schemas.openxmlformats.org/officeDocument/2006/relationships/vmlDrawing" Target="../drawings/vmlDrawing61.vml"/><Relationship Id="rId5" Type="http://schemas.openxmlformats.org/officeDocument/2006/relationships/printerSettings" Target="../printerSettings/printerSettings162.bin"/><Relationship Id="rId4" Type="http://schemas.openxmlformats.org/officeDocument/2006/relationships/hyperlink" Target="https://www150.statcan.gc.ca/t1/tbl1/en/tv.action?pid=3210010701"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s://www150.statcan.gc.ca/t1/tbl1/en/tv.action?pid=3310010201" TargetMode="External"/><Relationship Id="rId7" Type="http://schemas.openxmlformats.org/officeDocument/2006/relationships/vmlDrawing" Target="../drawings/vmlDrawing62.v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5.bin"/><Relationship Id="rId5" Type="http://schemas.openxmlformats.org/officeDocument/2006/relationships/hyperlink" Target="https://www150.statcan.gc.ca/t1/tbl1/en/tv.action?pid=2110017101" TargetMode="External"/><Relationship Id="rId4" Type="http://schemas.openxmlformats.org/officeDocument/2006/relationships/hyperlink" Target="http://www5.statcan.gc.ca/cansim/a26?lang=eng&amp;retrLang=eng&amp;id=3550006&amp;&amp;pattern=&amp;stByVal=1&amp;p1=1&amp;p2=50&amp;tabMode=dataTable&amp;csid=" TargetMode="Externa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166.bin"/></Relationships>
</file>

<file path=xl/worksheets/_rels/sheet65.xml.rels><?xml version="1.0" encoding="UTF-8" standalone="yes"?>
<Relationships xmlns="http://schemas.openxmlformats.org/package/2006/relationships"><Relationship Id="rId3" Type="http://schemas.openxmlformats.org/officeDocument/2006/relationships/hyperlink" Target="https://www150.statcan.gc.ca/t1/tbl1/en/tv.action?pid=2410000401" TargetMode="Externa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vmlDrawing" Target="../drawings/vmlDrawing64.vml"/><Relationship Id="rId5" Type="http://schemas.openxmlformats.org/officeDocument/2006/relationships/printerSettings" Target="../printerSettings/printerSettings169.bin"/><Relationship Id="rId4" Type="http://schemas.openxmlformats.org/officeDocument/2006/relationships/hyperlink" Target="https://www150.statcan.gc.ca/t1/tbl1/en/tv.action?pid=2410000401"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printerSettings" Target="../printerSettings/printerSettings171.bin"/><Relationship Id="rId1" Type="http://schemas.openxmlformats.org/officeDocument/2006/relationships/printerSettings" Target="../printerSettings/printerSettings170.bin"/><Relationship Id="rId4" Type="http://schemas.openxmlformats.org/officeDocument/2006/relationships/vmlDrawing" Target="../drawings/vmlDrawing65.v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vmlDrawing" Target="../drawings/vmlDrawing66.vml"/></Relationships>
</file>

<file path=xl/worksheets/_rels/sheet68.xml.rels><?xml version="1.0" encoding="UTF-8" standalone="yes"?>
<Relationships xmlns="http://schemas.openxmlformats.org/package/2006/relationships"><Relationship Id="rId3" Type="http://schemas.openxmlformats.org/officeDocument/2006/relationships/hyperlink" Target="http://www.eia.gov/dnav/pet/pet_pri_spt_s1_m.htm"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vmlDrawing" Target="../drawings/vmlDrawing67.vml"/><Relationship Id="rId4" Type="http://schemas.openxmlformats.org/officeDocument/2006/relationships/printerSettings" Target="../printerSettings/printerSettings178.bin"/></Relationships>
</file>

<file path=xl/worksheets/_rels/sheet69.xml.rels><?xml version="1.0" encoding="UTF-8" standalone="yes"?>
<Relationships xmlns="http://schemas.openxmlformats.org/package/2006/relationships"><Relationship Id="rId3" Type="http://schemas.openxmlformats.org/officeDocument/2006/relationships/hyperlink" Target="https://www150.statcan.gc.ca/t1/tbl1/en/tv.action?pid=1810000101" TargetMode="External"/><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5" Type="http://schemas.openxmlformats.org/officeDocument/2006/relationships/vmlDrawing" Target="../drawings/vmlDrawing68.vml"/><Relationship Id="rId4" Type="http://schemas.openxmlformats.org/officeDocument/2006/relationships/printerSettings" Target="../printerSettings/printerSettings181.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150.statcan.gc.ca/t1/tbl1/en/tv.action?pid=1710000501"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6.vml"/><Relationship Id="rId4" Type="http://schemas.openxmlformats.org/officeDocument/2006/relationships/printerSettings" Target="../printerSettings/printerSettings21.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hyperlink" Target="http://data.ec.gc.ca/data/substances/monitor/canada-s-official-greenhouse-gas-inventory/" TargetMode="External"/><Relationship Id="rId1" Type="http://schemas.openxmlformats.org/officeDocument/2006/relationships/hyperlink" Target="http://data.ec.gc.ca/data/substances/monitor/canada-s-official-greenhouse-gas-inventory/" TargetMode="External"/><Relationship Id="rId4" Type="http://schemas.openxmlformats.org/officeDocument/2006/relationships/vmlDrawing" Target="../drawings/vmlDrawing69.v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vmlDrawing" Target="../drawings/vmlDrawing70.v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hyperlink" Target="https://www150.statcan.gc.ca/t1/tbl1/en/tv.action?pid=1410020401" TargetMode="External"/><Relationship Id="rId1" Type="http://schemas.openxmlformats.org/officeDocument/2006/relationships/hyperlink" Target="https://www150.statcan.gc.ca/t1/tbl1/en/tv.action?pid=3610022501" TargetMode="External"/><Relationship Id="rId4" Type="http://schemas.openxmlformats.org/officeDocument/2006/relationships/vmlDrawing" Target="../drawings/vmlDrawing71.v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4" Type="http://schemas.openxmlformats.org/officeDocument/2006/relationships/vmlDrawing" Target="../drawings/vmlDrawing72.vml"/></Relationships>
</file>

<file path=xl/worksheets/_rels/sheet74.xml.rels><?xml version="1.0" encoding="UTF-8" standalone="yes"?>
<Relationships xmlns="http://schemas.openxmlformats.org/package/2006/relationships"><Relationship Id="rId3" Type="http://schemas.openxmlformats.org/officeDocument/2006/relationships/hyperlink" Target="https://www150.statcan.gc.ca/t1/tbl1/en/tv.action?pid=3510002701" TargetMode="External"/><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vmlDrawing" Target="../drawings/vmlDrawing73.vml"/><Relationship Id="rId5" Type="http://schemas.openxmlformats.org/officeDocument/2006/relationships/printerSettings" Target="../printerSettings/printerSettings192.bin"/><Relationship Id="rId4" Type="http://schemas.openxmlformats.org/officeDocument/2006/relationships/hyperlink" Target="https://www150.statcan.gc.ca/t1/tbl1/en/tv.action?pid=3510003801"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www150.statcan.gc.ca/t1/tbl1/en/tv.action?pid=3510017701" TargetMode="Externa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vmlDrawing" Target="../drawings/vmlDrawing74.vml"/><Relationship Id="rId4" Type="http://schemas.openxmlformats.org/officeDocument/2006/relationships/printerSettings" Target="../printerSettings/printerSettings195.bin"/></Relationships>
</file>

<file path=xl/worksheets/_rels/sheet76.xml.rels><?xml version="1.0" encoding="UTF-8" standalone="yes"?>
<Relationships xmlns="http://schemas.openxmlformats.org/package/2006/relationships"><Relationship Id="rId3" Type="http://schemas.openxmlformats.org/officeDocument/2006/relationships/hyperlink" Target="https://open.canada.ca/data/en/dataset/ca0395a8-a8e8-4090-b413-14554c970f3e" TargetMode="External"/><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5" Type="http://schemas.openxmlformats.org/officeDocument/2006/relationships/vmlDrawing" Target="../drawings/vmlDrawing75.vml"/><Relationship Id="rId4" Type="http://schemas.openxmlformats.org/officeDocument/2006/relationships/printerSettings" Target="../printerSettings/printerSettings198.bin"/></Relationships>
</file>

<file path=xl/worksheets/_rels/sheet77.xml.rels><?xml version="1.0" encoding="UTF-8" standalone="yes"?>
<Relationships xmlns="http://schemas.openxmlformats.org/package/2006/relationships"><Relationship Id="rId3" Type="http://schemas.openxmlformats.org/officeDocument/2006/relationships/hyperlink" Target="https://www.cihi.ca/en/registered-nurses" TargetMode="External"/><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vmlDrawing" Target="../drawings/vmlDrawing76.vml"/><Relationship Id="rId4" Type="http://schemas.openxmlformats.org/officeDocument/2006/relationships/printerSettings" Target="../printerSettings/printerSettings201.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4" Type="http://schemas.openxmlformats.org/officeDocument/2006/relationships/vmlDrawing" Target="../drawings/vmlDrawing77.v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vmlDrawing" Target="../drawings/vmlDrawing78.vml"/></Relationships>
</file>

<file path=xl/worksheets/_rels/sheet8.xml.rels><?xml version="1.0" encoding="UTF-8" standalone="yes"?>
<Relationships xmlns="http://schemas.openxmlformats.org/package/2006/relationships"><Relationship Id="rId3" Type="http://schemas.openxmlformats.org/officeDocument/2006/relationships/hyperlink" Target="http://www12.statcan.gc.ca/datasets/index-eng.cfm?Temporal=2011" TargetMode="Externa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vmlDrawing" Target="../drawings/vmlDrawing7.vml"/><Relationship Id="rId5" Type="http://schemas.openxmlformats.org/officeDocument/2006/relationships/printerSettings" Target="../printerSettings/printerSettings24.bin"/><Relationship Id="rId4" Type="http://schemas.openxmlformats.org/officeDocument/2006/relationships/hyperlink" Target="https://www12.statcan.gc.ca/census-recensement/2021/ref/amendments-modifications-eng.cfm"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https://www150.statcan.gc.ca/t1/tbl1/en/tv.action?pid=1310041801" TargetMode="External"/><Relationship Id="rId7" Type="http://schemas.openxmlformats.org/officeDocument/2006/relationships/vmlDrawing" Target="../drawings/vmlDrawing79.vml"/><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0.bin"/><Relationship Id="rId5" Type="http://schemas.openxmlformats.org/officeDocument/2006/relationships/hyperlink" Target="https://www150.statcan.gc.ca/t1/tbl1/en/tv.action?pid=1310011401" TargetMode="External"/><Relationship Id="rId4" Type="http://schemas.openxmlformats.org/officeDocument/2006/relationships/hyperlink" Target="https://www150.statcan.gc.ca/t1/tbl1/en/tv.action?pid=1310014001"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s://www150.statcan.gc.ca/t1/tbl1/en/tv.action?pid=1310080001" TargetMode="Externa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vmlDrawing" Target="../drawings/vmlDrawing80.vml"/><Relationship Id="rId4" Type="http://schemas.openxmlformats.org/officeDocument/2006/relationships/printerSettings" Target="../printerSettings/printerSettings213.bin"/></Relationships>
</file>

<file path=xl/worksheets/_rels/sheet82.xml.rels><?xml version="1.0" encoding="UTF-8" standalone="yes"?>
<Relationships xmlns="http://schemas.openxmlformats.org/package/2006/relationships"><Relationship Id="rId3" Type="http://schemas.openxmlformats.org/officeDocument/2006/relationships/hyperlink" Target="https://www150.statcan.gc.ca/t1/tbl1/en/tv.action?pid=1310009601" TargetMode="External"/><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5" Type="http://schemas.openxmlformats.org/officeDocument/2006/relationships/vmlDrawing" Target="../drawings/vmlDrawing81.vml"/><Relationship Id="rId4" Type="http://schemas.openxmlformats.org/officeDocument/2006/relationships/printerSettings" Target="../printerSettings/printerSettings216.bin"/></Relationships>
</file>

<file path=xl/worksheets/_rels/sheet83.xml.rels><?xml version="1.0" encoding="UTF-8" standalone="yes"?>
<Relationships xmlns="http://schemas.openxmlformats.org/package/2006/relationships"><Relationship Id="rId3" Type="http://schemas.openxmlformats.org/officeDocument/2006/relationships/hyperlink" Target="https://www.princeedwardisland.ca/en/information/finance/public-accounts" TargetMode="External"/><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5" Type="http://schemas.openxmlformats.org/officeDocument/2006/relationships/vmlDrawing" Target="../drawings/vmlDrawing82.vml"/><Relationship Id="rId4" Type="http://schemas.openxmlformats.org/officeDocument/2006/relationships/printerSettings" Target="../printerSettings/printerSettings219.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4" Type="http://schemas.openxmlformats.org/officeDocument/2006/relationships/vmlDrawing" Target="../drawings/vmlDrawing83.v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hyperlink" Target="https://www.princeedwardisland.ca/en/information/finance/public-accounts" TargetMode="External"/><Relationship Id="rId1" Type="http://schemas.openxmlformats.org/officeDocument/2006/relationships/hyperlink" Target="http://www.gov.pe.ca/finance/publicaccounts" TargetMode="External"/><Relationship Id="rId4" Type="http://schemas.openxmlformats.org/officeDocument/2006/relationships/vmlDrawing" Target="../drawings/vmlDrawing84.v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4" Type="http://schemas.openxmlformats.org/officeDocument/2006/relationships/vmlDrawing" Target="../drawings/vmlDrawing85.vml"/></Relationships>
</file>

<file path=xl/worksheets/_rels/sheet87.xml.rels><?xml version="1.0" encoding="UTF-8" standalone="yes"?>
<Relationships xmlns="http://schemas.openxmlformats.org/package/2006/relationships"><Relationship Id="rId3" Type="http://schemas.openxmlformats.org/officeDocument/2006/relationships/hyperlink" Target="https://www150.statcan.gc.ca/t1/tbl1/en/tv.action?pid=1410020401" TargetMode="External"/><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vmlDrawing" Target="../drawings/vmlDrawing86.vml"/><Relationship Id="rId5" Type="http://schemas.openxmlformats.org/officeDocument/2006/relationships/printerSettings" Target="../printerSettings/printerSettings229.bin"/><Relationship Id="rId4" Type="http://schemas.openxmlformats.org/officeDocument/2006/relationships/hyperlink" Target="https://www150.statcan.gc.ca/t1/tbl1/en/tv.action?pid=1410020201" TargetMode="Externa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www12.statcan.gc.ca/census-recensement/2006/index-eng.cfm" TargetMode="External"/><Relationship Id="rId7" Type="http://schemas.openxmlformats.org/officeDocument/2006/relationships/drawing" Target="../drawings/drawing4.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27.bin"/><Relationship Id="rId5" Type="http://schemas.openxmlformats.org/officeDocument/2006/relationships/hyperlink" Target="https://www150.statcan.gc.ca/t1/tbl1/en/cv.action?pid=3210001201" TargetMode="External"/><Relationship Id="rId4" Type="http://schemas.openxmlformats.org/officeDocument/2006/relationships/hyperlink" Target="https://www150.statcan.gc.ca/t1/tbl1/en/tv.action?pid=32100197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66CC"/>
    <pageSetUpPr fitToPage="1"/>
  </sheetPr>
  <dimension ref="A1:IS78"/>
  <sheetViews>
    <sheetView tabSelected="1" zoomScaleNormal="100" workbookViewId="0">
      <selection sqref="A1:N1"/>
    </sheetView>
  </sheetViews>
  <sheetFormatPr defaultRowHeight="13.2" x14ac:dyDescent="0.25"/>
  <cols>
    <col min="1" max="1" width="29" customWidth="1"/>
    <col min="2" max="6" width="11.88671875" customWidth="1"/>
    <col min="7" max="7" width="9.5546875" customWidth="1"/>
    <col min="8" max="8" width="1.88671875" customWidth="1"/>
    <col min="9" max="9" width="9.33203125" customWidth="1"/>
    <col min="10" max="10" width="1.88671875" customWidth="1"/>
    <col min="11" max="11" width="9.44140625" customWidth="1"/>
    <col min="12" max="12" width="1.88671875" customWidth="1"/>
    <col min="13" max="13" width="11.33203125" customWidth="1"/>
    <col min="14" max="14" width="2.109375" customWidth="1"/>
    <col min="17" max="18" width="10.109375" bestFit="1" customWidth="1"/>
  </cols>
  <sheetData>
    <row r="1" spans="1:37" ht="17.399999999999999" x14ac:dyDescent="0.3">
      <c r="A1" s="1609" t="s">
        <v>656</v>
      </c>
      <c r="B1" s="1609"/>
      <c r="C1" s="1609"/>
      <c r="D1" s="1609"/>
      <c r="E1" s="1609"/>
      <c r="F1" s="1609"/>
      <c r="G1" s="1609"/>
      <c r="H1" s="1609"/>
      <c r="I1" s="1609"/>
      <c r="J1" s="1609"/>
      <c r="K1" s="1609"/>
      <c r="L1" s="1609"/>
      <c r="M1" s="1609"/>
      <c r="N1" s="1609"/>
    </row>
    <row r="2" spans="1:37" ht="17.399999999999999" x14ac:dyDescent="0.3">
      <c r="A2" s="48"/>
      <c r="B2" s="48"/>
      <c r="C2" s="48"/>
      <c r="D2" s="48"/>
      <c r="E2" s="48"/>
      <c r="F2" s="48"/>
      <c r="G2" s="48"/>
      <c r="H2" s="48"/>
      <c r="I2" s="48"/>
      <c r="J2" s="48"/>
      <c r="K2" s="48"/>
      <c r="L2" s="48"/>
    </row>
    <row r="3" spans="1:37" ht="17.399999999999999" x14ac:dyDescent="0.3">
      <c r="A3" s="1602" t="s">
        <v>2255</v>
      </c>
      <c r="B3" s="1602"/>
      <c r="C3" s="1602"/>
      <c r="D3" s="1602"/>
      <c r="E3" s="1602"/>
      <c r="F3" s="1602"/>
      <c r="G3" s="1602"/>
      <c r="H3" s="1602"/>
      <c r="I3" s="1602"/>
      <c r="J3" s="1602"/>
      <c r="K3" s="1602"/>
      <c r="L3" s="1602"/>
      <c r="M3" s="1602"/>
    </row>
    <row r="4" spans="1:37" ht="17.399999999999999" x14ac:dyDescent="0.3">
      <c r="A4" s="1602" t="s">
        <v>76</v>
      </c>
      <c r="B4" s="1602"/>
      <c r="C4" s="1602"/>
      <c r="D4" s="1602"/>
      <c r="E4" s="1602"/>
      <c r="F4" s="1602"/>
      <c r="G4" s="1602"/>
      <c r="H4" s="1602"/>
      <c r="I4" s="1602"/>
      <c r="J4" s="1602"/>
      <c r="K4" s="1602"/>
      <c r="L4" s="1602"/>
      <c r="M4" s="1602"/>
    </row>
    <row r="5" spans="1:37" ht="12" customHeight="1" x14ac:dyDescent="0.25"/>
    <row r="6" spans="1:37" ht="12.75" customHeight="1" x14ac:dyDescent="0.25"/>
    <row r="7" spans="1:37" s="37" customFormat="1" ht="18" x14ac:dyDescent="0.3">
      <c r="A7" s="58" t="s">
        <v>1213</v>
      </c>
      <c r="B7" s="59" t="s">
        <v>1585</v>
      </c>
      <c r="C7" s="59" t="s">
        <v>1662</v>
      </c>
      <c r="D7" s="59" t="s">
        <v>1687</v>
      </c>
      <c r="E7" s="59" t="s">
        <v>1805</v>
      </c>
      <c r="F7" s="59" t="s">
        <v>1929</v>
      </c>
      <c r="G7" s="59" t="s">
        <v>2256</v>
      </c>
      <c r="H7" s="1225" t="s">
        <v>2073</v>
      </c>
      <c r="I7" s="59" t="s">
        <v>2257</v>
      </c>
      <c r="J7" s="1225" t="s">
        <v>2073</v>
      </c>
      <c r="K7" s="59" t="s">
        <v>2258</v>
      </c>
      <c r="L7" s="1225" t="s">
        <v>2073</v>
      </c>
      <c r="M7" s="59" t="s">
        <v>2259</v>
      </c>
      <c r="N7" s="1225" t="s">
        <v>2075</v>
      </c>
    </row>
    <row r="8" spans="1:37" s="26" customFormat="1" ht="4.5" customHeight="1" thickBot="1" x14ac:dyDescent="0.3">
      <c r="A8" s="114"/>
      <c r="B8" s="114"/>
      <c r="C8" s="114"/>
      <c r="D8" s="114"/>
      <c r="E8" s="114"/>
      <c r="F8" s="114"/>
      <c r="G8" s="114"/>
      <c r="H8" s="114"/>
      <c r="I8" s="114" t="s">
        <v>1667</v>
      </c>
      <c r="J8" s="114"/>
      <c r="K8" s="114"/>
      <c r="L8" s="114"/>
      <c r="M8" s="114"/>
      <c r="N8" s="114"/>
    </row>
    <row r="9" spans="1:37" s="26" customFormat="1" ht="4.5" customHeight="1" x14ac:dyDescent="0.25">
      <c r="A9" s="89"/>
      <c r="H9" s="1214"/>
      <c r="J9" s="1214"/>
      <c r="L9" s="1214"/>
      <c r="M9" s="913"/>
      <c r="N9" s="1214"/>
    </row>
    <row r="10" spans="1:37" s="26" customFormat="1" ht="13.8" x14ac:dyDescent="0.25">
      <c r="A10" s="89" t="s">
        <v>431</v>
      </c>
      <c r="B10" s="36">
        <v>528159</v>
      </c>
      <c r="C10" s="36">
        <v>528117</v>
      </c>
      <c r="D10" s="36">
        <v>529426</v>
      </c>
      <c r="E10" s="36">
        <v>528249</v>
      </c>
      <c r="F10" s="36">
        <v>525560</v>
      </c>
      <c r="G10" s="1605">
        <v>523427</v>
      </c>
      <c r="H10" s="1605"/>
      <c r="I10" s="1605">
        <v>521359</v>
      </c>
      <c r="J10" s="1605"/>
      <c r="K10" s="1605">
        <v>520452</v>
      </c>
      <c r="L10" s="1605"/>
      <c r="M10" s="1605">
        <v>525972</v>
      </c>
      <c r="N10" s="1605"/>
    </row>
    <row r="11" spans="1:37" s="160" customFormat="1" ht="11.25" customHeight="1" x14ac:dyDescent="0.2">
      <c r="A11" s="243" t="s">
        <v>72</v>
      </c>
      <c r="B11" s="471">
        <v>0.19824933505845355</v>
      </c>
      <c r="C11" s="471">
        <v>-7.9521507727831064E-3</v>
      </c>
      <c r="D11" s="471">
        <v>0.24786174275777118</v>
      </c>
      <c r="E11" s="471">
        <v>-0.22231624438543429</v>
      </c>
      <c r="F11" s="471">
        <v>-0.50904024427873562</v>
      </c>
      <c r="G11" s="1606">
        <v>-0.40585280462744899</v>
      </c>
      <c r="H11" s="1606"/>
      <c r="I11" s="1606">
        <v>-0.39508852237274406</v>
      </c>
      <c r="J11" s="1606"/>
      <c r="K11" s="1606">
        <v>-0.17396841715593414</v>
      </c>
      <c r="L11" s="1606"/>
      <c r="M11" s="1606">
        <v>1.0606165410066648</v>
      </c>
      <c r="N11" s="1606"/>
      <c r="P11" s="1210"/>
      <c r="R11" s="1210"/>
      <c r="T11" s="1210"/>
      <c r="V11" s="1210"/>
      <c r="X11" s="1210"/>
      <c r="Z11" s="1210"/>
      <c r="AB11" s="1210"/>
      <c r="AD11" s="1210"/>
      <c r="AF11" s="1210"/>
      <c r="AH11" s="1210"/>
      <c r="AJ11" s="1210"/>
    </row>
    <row r="12" spans="1:37" s="26" customFormat="1" ht="13.8" x14ac:dyDescent="0.25">
      <c r="A12" s="89" t="s">
        <v>432</v>
      </c>
      <c r="B12" s="36">
        <v>144283</v>
      </c>
      <c r="C12" s="36">
        <v>144546</v>
      </c>
      <c r="D12" s="36">
        <v>146969</v>
      </c>
      <c r="E12" s="36">
        <v>150402</v>
      </c>
      <c r="F12" s="36">
        <v>153396</v>
      </c>
      <c r="G12" s="1605">
        <v>157419</v>
      </c>
      <c r="H12" s="1605"/>
      <c r="I12" s="1605">
        <v>161305</v>
      </c>
      <c r="J12" s="1605"/>
      <c r="K12" s="1605">
        <v>164758</v>
      </c>
      <c r="L12" s="1605"/>
      <c r="M12" s="1605">
        <v>170688</v>
      </c>
      <c r="N12" s="1605"/>
      <c r="O12" s="36"/>
      <c r="P12" s="1210"/>
      <c r="Q12" s="160"/>
      <c r="R12" s="1210"/>
      <c r="S12" s="160"/>
      <c r="T12" s="1210"/>
      <c r="U12" s="160"/>
      <c r="V12" s="1210"/>
      <c r="W12" s="160"/>
      <c r="X12" s="1210"/>
      <c r="Y12" s="160"/>
      <c r="Z12" s="1210"/>
      <c r="AA12" s="160"/>
      <c r="AB12" s="1210"/>
      <c r="AC12" s="160"/>
      <c r="AD12" s="1210"/>
      <c r="AE12" s="160"/>
      <c r="AF12" s="1210"/>
      <c r="AG12" s="160"/>
      <c r="AH12" s="1210"/>
      <c r="AI12" s="160"/>
      <c r="AJ12" s="1210"/>
      <c r="AK12" s="160"/>
    </row>
    <row r="13" spans="1:37" s="241" customFormat="1" ht="11.25" customHeight="1" x14ac:dyDescent="0.2">
      <c r="A13" s="243" t="s">
        <v>72</v>
      </c>
      <c r="B13" s="242">
        <v>0.13116437880826837</v>
      </c>
      <c r="C13" s="242">
        <v>0.18228065676482164</v>
      </c>
      <c r="D13" s="242">
        <v>1.6762829825799352</v>
      </c>
      <c r="E13" s="242">
        <v>2.3358667474093098</v>
      </c>
      <c r="F13" s="242">
        <v>1.9906650177524243</v>
      </c>
      <c r="G13" s="1607">
        <v>2.6226237972307054</v>
      </c>
      <c r="H13" s="1607"/>
      <c r="I13" s="1607">
        <v>2.4685711381726483</v>
      </c>
      <c r="J13" s="1607"/>
      <c r="K13" s="1607">
        <v>2.1406651994668513</v>
      </c>
      <c r="L13" s="1607"/>
      <c r="M13" s="1607">
        <v>3.5992182473688628</v>
      </c>
      <c r="N13" s="1607"/>
      <c r="P13" s="1210"/>
      <c r="Q13" s="160"/>
      <c r="R13" s="1210"/>
      <c r="S13" s="160"/>
      <c r="T13" s="1210"/>
      <c r="U13" s="160"/>
      <c r="V13" s="1210"/>
      <c r="W13" s="160"/>
      <c r="X13" s="1210"/>
      <c r="Y13" s="160"/>
      <c r="Z13" s="1210"/>
      <c r="AA13" s="160"/>
      <c r="AB13" s="1210"/>
      <c r="AC13" s="160"/>
      <c r="AD13" s="1210"/>
      <c r="AE13" s="160"/>
      <c r="AF13" s="1210"/>
      <c r="AG13" s="160"/>
      <c r="AH13" s="1210"/>
      <c r="AI13" s="160"/>
      <c r="AJ13" s="1210"/>
      <c r="AK13" s="160"/>
    </row>
    <row r="14" spans="1:37" s="26" customFormat="1" ht="13.8" x14ac:dyDescent="0.25">
      <c r="A14" s="89" t="s">
        <v>466</v>
      </c>
      <c r="B14" s="36">
        <v>938545</v>
      </c>
      <c r="C14" s="36">
        <v>936525</v>
      </c>
      <c r="D14" s="36">
        <v>942790</v>
      </c>
      <c r="E14" s="36">
        <v>950108</v>
      </c>
      <c r="F14" s="36">
        <v>958406</v>
      </c>
      <c r="G14" s="1605">
        <v>970243</v>
      </c>
      <c r="H14" s="1605"/>
      <c r="I14" s="1605">
        <v>981691</v>
      </c>
      <c r="J14" s="1605"/>
      <c r="K14" s="1605">
        <v>991117</v>
      </c>
      <c r="L14" s="1605"/>
      <c r="M14" s="1605">
        <v>1019725</v>
      </c>
      <c r="N14" s="1605"/>
      <c r="P14" s="1210"/>
      <c r="Q14" s="1210"/>
      <c r="R14" s="1224"/>
      <c r="S14" s="160"/>
      <c r="T14" s="1210"/>
      <c r="U14" s="160"/>
      <c r="V14" s="1210"/>
      <c r="W14" s="160"/>
      <c r="X14" s="1210"/>
      <c r="Y14" s="160"/>
      <c r="Z14" s="1210"/>
      <c r="AA14" s="160"/>
      <c r="AB14" s="1210"/>
      <c r="AC14" s="160"/>
      <c r="AD14" s="1210"/>
      <c r="AE14" s="160"/>
      <c r="AF14" s="1210"/>
      <c r="AG14" s="160"/>
      <c r="AH14" s="1210"/>
      <c r="AI14" s="160"/>
      <c r="AJ14" s="1210"/>
      <c r="AK14" s="160"/>
    </row>
    <row r="15" spans="1:37" s="241" customFormat="1" ht="11.25" customHeight="1" x14ac:dyDescent="0.2">
      <c r="A15" s="243" t="s">
        <v>72</v>
      </c>
      <c r="B15" s="242">
        <v>-0.20086470714585358</v>
      </c>
      <c r="C15" s="242">
        <v>-0.21522676057088574</v>
      </c>
      <c r="D15" s="242">
        <v>0.66896238754972082</v>
      </c>
      <c r="E15" s="242">
        <v>0.7762067904835579</v>
      </c>
      <c r="F15" s="242">
        <v>0.87337439533190508</v>
      </c>
      <c r="G15" s="1607">
        <v>1.2350715667472922</v>
      </c>
      <c r="H15" s="1607"/>
      <c r="I15" s="1607">
        <v>1.1799105997157389</v>
      </c>
      <c r="J15" s="1607"/>
      <c r="K15" s="1607">
        <v>0.96017993441928073</v>
      </c>
      <c r="L15" s="1607"/>
      <c r="M15" s="1607">
        <v>2.8864402487294605</v>
      </c>
      <c r="N15" s="1607"/>
      <c r="P15" s="1210"/>
      <c r="Q15" s="1210"/>
      <c r="R15" s="1224"/>
      <c r="S15" s="160"/>
      <c r="T15" s="1210"/>
      <c r="U15" s="160"/>
      <c r="V15" s="1210"/>
      <c r="W15" s="160"/>
      <c r="X15" s="1210"/>
      <c r="Y15" s="160"/>
      <c r="Z15" s="1210"/>
      <c r="AA15" s="160"/>
      <c r="AB15" s="1210"/>
      <c r="AC15" s="160"/>
      <c r="AD15" s="1210"/>
      <c r="AE15" s="160"/>
      <c r="AF15" s="1210"/>
      <c r="AG15" s="160"/>
      <c r="AH15" s="1210"/>
      <c r="AI15" s="160"/>
      <c r="AJ15" s="1210"/>
      <c r="AK15" s="160"/>
    </row>
    <row r="16" spans="1:37" s="26" customFormat="1" ht="13.8" x14ac:dyDescent="0.25">
      <c r="A16" s="89" t="s">
        <v>277</v>
      </c>
      <c r="B16" s="36">
        <v>758976</v>
      </c>
      <c r="C16" s="36">
        <v>758842</v>
      </c>
      <c r="D16" s="36">
        <v>763350</v>
      </c>
      <c r="E16" s="36">
        <v>766621</v>
      </c>
      <c r="F16" s="36">
        <v>770301</v>
      </c>
      <c r="G16" s="1605">
        <v>777128</v>
      </c>
      <c r="H16" s="1605"/>
      <c r="I16" s="1605">
        <v>782996</v>
      </c>
      <c r="J16" s="1605"/>
      <c r="K16" s="1605">
        <v>790398</v>
      </c>
      <c r="L16" s="1605"/>
      <c r="M16" s="1605">
        <v>812061</v>
      </c>
      <c r="N16" s="1605"/>
      <c r="P16" s="1210"/>
      <c r="Q16" s="1210"/>
      <c r="R16" s="1224"/>
      <c r="S16" s="160"/>
      <c r="T16" s="1210"/>
      <c r="U16" s="160"/>
      <c r="V16" s="1210"/>
      <c r="W16" s="160"/>
      <c r="X16" s="1210"/>
      <c r="Y16" s="160"/>
      <c r="Z16" s="1210"/>
      <c r="AA16" s="160"/>
      <c r="AB16" s="1210"/>
      <c r="AC16" s="160"/>
      <c r="AD16" s="1210"/>
      <c r="AE16" s="160"/>
      <c r="AF16" s="1210"/>
      <c r="AG16" s="160"/>
      <c r="AH16" s="1210"/>
      <c r="AI16" s="160"/>
      <c r="AJ16" s="1210"/>
      <c r="AK16" s="160"/>
    </row>
    <row r="17" spans="1:37" s="241" customFormat="1" ht="11.25" customHeight="1" x14ac:dyDescent="0.2">
      <c r="A17" s="243" t="s">
        <v>72</v>
      </c>
      <c r="B17" s="242">
        <v>5.6951211795230883E-2</v>
      </c>
      <c r="C17" s="242">
        <v>-1.7655367231639296E-2</v>
      </c>
      <c r="D17" s="242">
        <v>0.59406305924025737</v>
      </c>
      <c r="E17" s="242">
        <v>0.42850592781817909</v>
      </c>
      <c r="F17" s="242">
        <v>0.48002859300748657</v>
      </c>
      <c r="G17" s="1607">
        <v>0.88627692291713966</v>
      </c>
      <c r="H17" s="1607"/>
      <c r="I17" s="1607">
        <v>0.75508796491696728</v>
      </c>
      <c r="J17" s="1607"/>
      <c r="K17" s="1607">
        <v>0.94534327122999251</v>
      </c>
      <c r="L17" s="1607"/>
      <c r="M17" s="1607">
        <v>2.740771105190043</v>
      </c>
      <c r="N17" s="1607"/>
      <c r="P17" s="1210"/>
      <c r="Q17" s="1210"/>
      <c r="R17" s="1224"/>
      <c r="S17" s="160"/>
      <c r="T17" s="1210"/>
      <c r="U17" s="160"/>
      <c r="V17" s="1210"/>
      <c r="W17" s="160"/>
      <c r="X17" s="1210"/>
      <c r="Y17" s="160"/>
      <c r="Z17" s="1210"/>
      <c r="AA17" s="160"/>
      <c r="AB17" s="1210"/>
      <c r="AC17" s="160"/>
      <c r="AD17" s="1210"/>
      <c r="AE17" s="160"/>
      <c r="AF17" s="1210"/>
      <c r="AG17" s="160"/>
      <c r="AH17" s="1210"/>
      <c r="AI17" s="160"/>
      <c r="AJ17" s="1210"/>
      <c r="AK17" s="160"/>
    </row>
    <row r="18" spans="1:37" s="26" customFormat="1" ht="13.8" x14ac:dyDescent="0.25">
      <c r="A18" s="89" t="s">
        <v>278</v>
      </c>
      <c r="B18" s="36">
        <v>8150183</v>
      </c>
      <c r="C18" s="36">
        <v>8175272</v>
      </c>
      <c r="D18" s="36">
        <v>8225950</v>
      </c>
      <c r="E18" s="36">
        <v>8302063</v>
      </c>
      <c r="F18" s="36">
        <v>8401738</v>
      </c>
      <c r="G18" s="1605">
        <v>8503483</v>
      </c>
      <c r="H18" s="1605"/>
      <c r="I18" s="1605">
        <v>8576595</v>
      </c>
      <c r="J18" s="1605"/>
      <c r="K18" s="1605">
        <v>8602335</v>
      </c>
      <c r="L18" s="1605"/>
      <c r="M18" s="1605">
        <v>8695659</v>
      </c>
      <c r="N18" s="1605"/>
      <c r="P18" s="1210"/>
      <c r="Q18" s="1210"/>
      <c r="R18" s="1224"/>
      <c r="S18" s="160"/>
      <c r="T18" s="1210"/>
      <c r="U18" s="160"/>
      <c r="V18" s="1210"/>
      <c r="W18" s="160"/>
      <c r="X18" s="1210"/>
      <c r="Y18" s="160"/>
      <c r="Z18" s="1210"/>
      <c r="AA18" s="160"/>
      <c r="AB18" s="1210"/>
      <c r="AC18" s="160"/>
      <c r="AD18" s="1210"/>
      <c r="AE18" s="160"/>
      <c r="AF18" s="1210"/>
      <c r="AG18" s="160"/>
      <c r="AH18" s="1210"/>
      <c r="AI18" s="160"/>
      <c r="AJ18" s="1210"/>
      <c r="AK18" s="160"/>
    </row>
    <row r="19" spans="1:37" s="241" customFormat="1" ht="11.25" customHeight="1" x14ac:dyDescent="0.2">
      <c r="A19" s="243" t="s">
        <v>72</v>
      </c>
      <c r="B19" s="242">
        <v>0.48457134121082657</v>
      </c>
      <c r="C19" s="242">
        <v>0.30783357870614037</v>
      </c>
      <c r="D19" s="242">
        <v>0.61989374787774221</v>
      </c>
      <c r="E19" s="242">
        <v>0.92527914708939729</v>
      </c>
      <c r="F19" s="242">
        <v>1.2006051989728261</v>
      </c>
      <c r="G19" s="1607">
        <v>1.2109994384495115</v>
      </c>
      <c r="H19" s="1607"/>
      <c r="I19" s="1607">
        <v>0.85978886533906174</v>
      </c>
      <c r="J19" s="1607"/>
      <c r="K19" s="1607">
        <v>0.30011910321054991</v>
      </c>
      <c r="L19" s="1607"/>
      <c r="M19" s="1607">
        <v>1.0848682363567619</v>
      </c>
      <c r="N19" s="1607"/>
      <c r="P19" s="1210"/>
      <c r="Q19" s="1210"/>
      <c r="R19" s="1224"/>
      <c r="S19" s="160"/>
      <c r="T19" s="1210"/>
      <c r="U19" s="160"/>
      <c r="V19" s="1210"/>
      <c r="W19" s="160"/>
      <c r="X19" s="1210"/>
      <c r="Y19" s="160"/>
      <c r="Z19" s="1210"/>
      <c r="AA19" s="160"/>
      <c r="AB19" s="1210"/>
      <c r="AC19" s="160"/>
      <c r="AD19" s="1210"/>
      <c r="AE19" s="160"/>
      <c r="AF19" s="1210"/>
      <c r="AG19" s="160"/>
      <c r="AH19" s="1210"/>
      <c r="AI19" s="160"/>
      <c r="AJ19" s="1210"/>
      <c r="AK19" s="160"/>
    </row>
    <row r="20" spans="1:37" s="26" customFormat="1" ht="13.8" x14ac:dyDescent="0.25">
      <c r="A20" s="89" t="s">
        <v>279</v>
      </c>
      <c r="B20" s="36">
        <v>13617553</v>
      </c>
      <c r="C20" s="36">
        <v>13707118</v>
      </c>
      <c r="D20" s="36">
        <v>13875394</v>
      </c>
      <c r="E20" s="36">
        <v>14070141</v>
      </c>
      <c r="F20" s="36">
        <v>14308697</v>
      </c>
      <c r="G20" s="1605">
        <v>14544701</v>
      </c>
      <c r="H20" s="1605"/>
      <c r="I20" s="1605">
        <v>14726022</v>
      </c>
      <c r="J20" s="1605"/>
      <c r="K20" s="1605">
        <v>14809257</v>
      </c>
      <c r="L20" s="1605"/>
      <c r="M20" s="1605">
        <v>15109416</v>
      </c>
      <c r="N20" s="1605"/>
      <c r="Q20" s="1210"/>
      <c r="R20" s="1224"/>
    </row>
    <row r="21" spans="1:37" s="241" customFormat="1" ht="11.25" customHeight="1" x14ac:dyDescent="0.2">
      <c r="A21" s="243" t="s">
        <v>72</v>
      </c>
      <c r="B21" s="242">
        <v>0.7902725978609304</v>
      </c>
      <c r="C21" s="242">
        <v>0.65771728591765832</v>
      </c>
      <c r="D21" s="242">
        <v>1.2276541283149367</v>
      </c>
      <c r="E21" s="242">
        <v>1.4035421264434023</v>
      </c>
      <c r="F21" s="242">
        <v>1.6954769678569681</v>
      </c>
      <c r="G21" s="1607">
        <v>1.6493745027936546</v>
      </c>
      <c r="H21" s="1607"/>
      <c r="I21" s="1607">
        <v>1.2466464590781268</v>
      </c>
      <c r="J21" s="1607"/>
      <c r="K21" s="1607">
        <v>0.56522392809137401</v>
      </c>
      <c r="L21" s="1607"/>
      <c r="M21" s="1607">
        <v>2.0268336217002636</v>
      </c>
      <c r="N21" s="1607"/>
      <c r="Q21" s="1210"/>
      <c r="R21" s="1224"/>
    </row>
    <row r="22" spans="1:37" s="26" customFormat="1" ht="13.8" x14ac:dyDescent="0.25">
      <c r="A22" s="89" t="s">
        <v>280</v>
      </c>
      <c r="B22" s="36">
        <v>1279014</v>
      </c>
      <c r="C22" s="36">
        <v>1292227</v>
      </c>
      <c r="D22" s="36">
        <v>1314139</v>
      </c>
      <c r="E22" s="36">
        <v>1334790</v>
      </c>
      <c r="F22" s="36">
        <v>1352825</v>
      </c>
      <c r="G22" s="1605">
        <v>1369954</v>
      </c>
      <c r="H22" s="1605"/>
      <c r="I22" s="1605">
        <v>1379888</v>
      </c>
      <c r="J22" s="1605"/>
      <c r="K22" s="1605">
        <v>1391979</v>
      </c>
      <c r="L22" s="1605"/>
      <c r="M22" s="1605">
        <v>1409223</v>
      </c>
      <c r="N22" s="1605"/>
      <c r="Q22" s="1210"/>
      <c r="R22" s="1224"/>
    </row>
    <row r="23" spans="1:37" s="241" customFormat="1" ht="11.25" customHeight="1" x14ac:dyDescent="0.2">
      <c r="A23" s="243" t="s">
        <v>72</v>
      </c>
      <c r="B23" s="242">
        <v>1.138207524790058</v>
      </c>
      <c r="C23" s="242">
        <v>1.0330614051136333</v>
      </c>
      <c r="D23" s="242">
        <v>1.6956773074699782</v>
      </c>
      <c r="E23" s="242">
        <v>1.5714471604602043</v>
      </c>
      <c r="F23" s="242">
        <v>1.3511488698596752</v>
      </c>
      <c r="G23" s="1607">
        <v>1.2661652467983675</v>
      </c>
      <c r="H23" s="1607"/>
      <c r="I23" s="1607">
        <v>0.72513383661056974</v>
      </c>
      <c r="J23" s="1607"/>
      <c r="K23" s="1607">
        <v>0.87623053465208933</v>
      </c>
      <c r="L23" s="1607"/>
      <c r="M23" s="1607">
        <v>1.2388117924192921</v>
      </c>
      <c r="N23" s="1607"/>
    </row>
    <row r="24" spans="1:37" s="26" customFormat="1" ht="13.8" x14ac:dyDescent="0.25">
      <c r="A24" s="89" t="s">
        <v>281</v>
      </c>
      <c r="B24" s="36">
        <v>1112979</v>
      </c>
      <c r="C24" s="36">
        <v>1120967</v>
      </c>
      <c r="D24" s="36">
        <v>1135987</v>
      </c>
      <c r="E24" s="36">
        <v>1150331</v>
      </c>
      <c r="F24" s="36">
        <v>1161767</v>
      </c>
      <c r="G24" s="1605">
        <v>1172479</v>
      </c>
      <c r="H24" s="1605"/>
      <c r="I24" s="1605">
        <v>1178467</v>
      </c>
      <c r="J24" s="1605"/>
      <c r="K24" s="1605">
        <v>1181493</v>
      </c>
      <c r="L24" s="1605"/>
      <c r="M24" s="1605">
        <v>1194803</v>
      </c>
      <c r="N24" s="1605"/>
      <c r="Q24" s="115"/>
    </row>
    <row r="25" spans="1:37" s="241" customFormat="1" ht="11.25" customHeight="1" x14ac:dyDescent="0.2">
      <c r="A25" s="243" t="s">
        <v>72</v>
      </c>
      <c r="B25" s="242">
        <v>1.2041980984527134</v>
      </c>
      <c r="C25" s="242">
        <v>0.71771345191598002</v>
      </c>
      <c r="D25" s="242">
        <v>1.3399145559146675</v>
      </c>
      <c r="E25" s="242">
        <v>1.2626905061413618</v>
      </c>
      <c r="F25" s="242">
        <v>0.99414864069558018</v>
      </c>
      <c r="G25" s="1607">
        <v>0.9220437488756339</v>
      </c>
      <c r="H25" s="1607"/>
      <c r="I25" s="1607">
        <v>0.51071277182790364</v>
      </c>
      <c r="J25" s="1607"/>
      <c r="K25" s="1607">
        <v>0.25677426690777772</v>
      </c>
      <c r="L25" s="1607"/>
      <c r="M25" s="1607">
        <v>1.1265407412485828</v>
      </c>
      <c r="N25" s="1607"/>
    </row>
    <row r="26" spans="1:37" s="26" customFormat="1" ht="13.8" x14ac:dyDescent="0.25">
      <c r="A26" s="89" t="s">
        <v>282</v>
      </c>
      <c r="B26" s="36">
        <v>4083648</v>
      </c>
      <c r="C26" s="36">
        <v>4144491</v>
      </c>
      <c r="D26" s="36">
        <v>4196061</v>
      </c>
      <c r="E26" s="36">
        <v>4241100</v>
      </c>
      <c r="F26" s="36">
        <v>4298275</v>
      </c>
      <c r="G26" s="1605">
        <v>4362576</v>
      </c>
      <c r="H26" s="1605"/>
      <c r="I26" s="1605">
        <v>4416682</v>
      </c>
      <c r="J26" s="1605"/>
      <c r="K26" s="1605">
        <v>4443773</v>
      </c>
      <c r="L26" s="1605"/>
      <c r="M26" s="1605">
        <v>4543111</v>
      </c>
      <c r="N26" s="1605"/>
      <c r="Q26" s="115"/>
    </row>
    <row r="27" spans="1:37" s="241" customFormat="1" ht="11.25" customHeight="1" x14ac:dyDescent="0.2">
      <c r="A27" s="243" t="s">
        <v>72</v>
      </c>
      <c r="B27" s="242">
        <v>2.5781641899507379</v>
      </c>
      <c r="C27" s="242">
        <v>1.489917838168231</v>
      </c>
      <c r="D27" s="242">
        <v>1.2443023763352379</v>
      </c>
      <c r="E27" s="242">
        <v>1.0733638047683236</v>
      </c>
      <c r="F27" s="242">
        <v>1.3481172337365344</v>
      </c>
      <c r="G27" s="1607">
        <v>1.4959722214143989</v>
      </c>
      <c r="H27" s="1607"/>
      <c r="I27" s="1607">
        <v>1.2402305426885363</v>
      </c>
      <c r="J27" s="1607"/>
      <c r="K27" s="1607">
        <v>0.61337900260873823</v>
      </c>
      <c r="L27" s="1607"/>
      <c r="M27" s="1607">
        <v>2.23544271950884</v>
      </c>
      <c r="N27" s="1607"/>
    </row>
    <row r="28" spans="1:37" s="26" customFormat="1" ht="13.8" x14ac:dyDescent="0.25">
      <c r="A28" s="89" t="s">
        <v>283</v>
      </c>
      <c r="B28" s="36">
        <v>4707103</v>
      </c>
      <c r="C28" s="36">
        <v>4776388</v>
      </c>
      <c r="D28" s="36">
        <v>4859250</v>
      </c>
      <c r="E28" s="36">
        <v>4929384</v>
      </c>
      <c r="F28" s="36">
        <v>5010476</v>
      </c>
      <c r="G28" s="1605">
        <v>5094796</v>
      </c>
      <c r="H28" s="1605"/>
      <c r="I28" s="1605">
        <v>5155495</v>
      </c>
      <c r="J28" s="1605"/>
      <c r="K28" s="1605">
        <v>5202378</v>
      </c>
      <c r="L28" s="1605"/>
      <c r="M28" s="1605">
        <v>5319324</v>
      </c>
      <c r="N28" s="1605"/>
      <c r="Q28" s="115"/>
    </row>
    <row r="29" spans="1:37" s="241" customFormat="1" ht="11.25" customHeight="1" x14ac:dyDescent="0.2">
      <c r="A29" s="243" t="s">
        <v>72</v>
      </c>
      <c r="B29" s="242">
        <v>1.6636008429233407</v>
      </c>
      <c r="C29" s="242">
        <v>1.4719244511964158</v>
      </c>
      <c r="D29" s="242">
        <v>1.7348255627474218</v>
      </c>
      <c r="E29" s="242">
        <v>1.4433091526470099</v>
      </c>
      <c r="F29" s="242">
        <v>1.645073704949751</v>
      </c>
      <c r="G29" s="1607">
        <v>1.6828740423065591</v>
      </c>
      <c r="H29" s="1607"/>
      <c r="I29" s="1607">
        <v>1.1913921578017961</v>
      </c>
      <c r="J29" s="1607"/>
      <c r="K29" s="1607">
        <v>0.90937921576881298</v>
      </c>
      <c r="L29" s="1607"/>
      <c r="M29" s="1607">
        <v>2.2479335411613732</v>
      </c>
      <c r="N29" s="1607"/>
    </row>
    <row r="30" spans="1:37" s="26" customFormat="1" ht="13.8" x14ac:dyDescent="0.25">
      <c r="A30" s="89" t="s">
        <v>284</v>
      </c>
      <c r="B30" s="36">
        <v>37137</v>
      </c>
      <c r="C30" s="36">
        <v>37690</v>
      </c>
      <c r="D30" s="36">
        <v>38547</v>
      </c>
      <c r="E30" s="36">
        <v>39610</v>
      </c>
      <c r="F30" s="36">
        <v>40519</v>
      </c>
      <c r="G30" s="1605">
        <v>41362</v>
      </c>
      <c r="H30" s="1605"/>
      <c r="I30" s="1605">
        <v>42163</v>
      </c>
      <c r="J30" s="1605"/>
      <c r="K30" s="1605">
        <v>43250</v>
      </c>
      <c r="L30" s="1605"/>
      <c r="M30" s="1605">
        <v>43789</v>
      </c>
      <c r="N30" s="1605"/>
      <c r="Q30" s="115"/>
    </row>
    <row r="31" spans="1:37" s="241" customFormat="1" ht="11.25" customHeight="1" x14ac:dyDescent="0.2">
      <c r="A31" s="243" t="s">
        <v>72</v>
      </c>
      <c r="B31" s="242">
        <v>1.6867008022781516</v>
      </c>
      <c r="C31" s="242">
        <v>1.4890809704607211</v>
      </c>
      <c r="D31" s="242">
        <v>2.2738126824091376</v>
      </c>
      <c r="E31" s="242">
        <v>2.7576724518120654</v>
      </c>
      <c r="F31" s="242">
        <v>2.2948750315576971</v>
      </c>
      <c r="G31" s="1607">
        <v>2.080505441891467</v>
      </c>
      <c r="H31" s="1607"/>
      <c r="I31" s="1607">
        <v>1.9365601276533972</v>
      </c>
      <c r="J31" s="1607"/>
      <c r="K31" s="1607">
        <v>2.5780897943694647</v>
      </c>
      <c r="L31" s="1607"/>
      <c r="M31" s="1607">
        <v>1.2462427745664639</v>
      </c>
      <c r="N31" s="1607"/>
    </row>
    <row r="32" spans="1:37" s="26" customFormat="1" ht="13.8" x14ac:dyDescent="0.25">
      <c r="A32" s="89" t="s">
        <v>285</v>
      </c>
      <c r="B32" s="36">
        <v>43884</v>
      </c>
      <c r="C32" s="36">
        <v>44237</v>
      </c>
      <c r="D32" s="36">
        <v>44649</v>
      </c>
      <c r="E32" s="36">
        <v>44891</v>
      </c>
      <c r="F32" s="36">
        <v>44981</v>
      </c>
      <c r="G32" s="1605">
        <v>45070</v>
      </c>
      <c r="H32" s="1605"/>
      <c r="I32" s="1605">
        <v>45346</v>
      </c>
      <c r="J32" s="1605"/>
      <c r="K32" s="1605">
        <v>45597</v>
      </c>
      <c r="L32" s="1605"/>
      <c r="M32" s="1605">
        <v>45605</v>
      </c>
      <c r="N32" s="1605"/>
      <c r="Q32" s="115"/>
    </row>
    <row r="33" spans="1:253" s="241" customFormat="1" ht="11.25" customHeight="1" x14ac:dyDescent="0.2">
      <c r="A33" s="243" t="s">
        <v>72</v>
      </c>
      <c r="B33" s="242">
        <v>0</v>
      </c>
      <c r="C33" s="242">
        <v>0</v>
      </c>
      <c r="D33" s="242">
        <v>0</v>
      </c>
      <c r="E33" s="242">
        <v>0</v>
      </c>
      <c r="F33" s="242">
        <v>0</v>
      </c>
      <c r="G33" s="1607">
        <v>0</v>
      </c>
      <c r="H33" s="1607"/>
      <c r="I33" s="1607">
        <v>0</v>
      </c>
      <c r="J33" s="1607"/>
      <c r="K33" s="1607">
        <v>0</v>
      </c>
      <c r="L33" s="1607"/>
      <c r="M33" s="1607">
        <v>0</v>
      </c>
      <c r="N33" s="1607"/>
    </row>
    <row r="34" spans="1:253" s="26" customFormat="1" ht="13.8" x14ac:dyDescent="0.25">
      <c r="A34" s="89" t="s">
        <v>286</v>
      </c>
      <c r="B34" s="36">
        <v>35971</v>
      </c>
      <c r="C34" s="36">
        <v>36488</v>
      </c>
      <c r="D34" s="36">
        <v>36975</v>
      </c>
      <c r="E34" s="36">
        <v>37546</v>
      </c>
      <c r="F34" s="36">
        <v>38143</v>
      </c>
      <c r="G34" s="1605">
        <v>38592</v>
      </c>
      <c r="H34" s="1605"/>
      <c r="I34" s="1605">
        <v>39157</v>
      </c>
      <c r="J34" s="1605"/>
      <c r="K34" s="1605">
        <v>39711</v>
      </c>
      <c r="L34" s="1605"/>
      <c r="M34" s="1605">
        <v>40526</v>
      </c>
      <c r="N34" s="1605"/>
      <c r="Q34" s="115"/>
    </row>
    <row r="35" spans="1:253" s="241" customFormat="1" ht="11.25" customHeight="1" x14ac:dyDescent="0.2">
      <c r="A35" s="243" t="s">
        <v>72</v>
      </c>
      <c r="B35" s="242">
        <v>0.18034470950805126</v>
      </c>
      <c r="C35" s="242">
        <v>0.8043934007838871</v>
      </c>
      <c r="D35" s="242">
        <v>0.93134706241382315</v>
      </c>
      <c r="E35" s="242">
        <v>0.54200542005420349</v>
      </c>
      <c r="F35" s="242">
        <v>0.20048562072576548</v>
      </c>
      <c r="G35" s="1607">
        <v>0.19786131922368</v>
      </c>
      <c r="H35" s="1607"/>
      <c r="I35" s="1607">
        <v>0.6123807410694404</v>
      </c>
      <c r="J35" s="1607"/>
      <c r="K35" s="1607">
        <v>0.55352181008248014</v>
      </c>
      <c r="L35" s="1607"/>
      <c r="M35" s="1607">
        <v>1.7545013926345554E-2</v>
      </c>
      <c r="N35" s="1607"/>
    </row>
    <row r="36" spans="1:253" s="26" customFormat="1" ht="4.5" customHeight="1" x14ac:dyDescent="0.25">
      <c r="A36" s="89"/>
      <c r="B36" s="116"/>
      <c r="C36" s="116"/>
      <c r="D36" s="116"/>
      <c r="E36" s="116"/>
      <c r="F36" s="116"/>
      <c r="G36" s="116"/>
      <c r="H36" s="116"/>
      <c r="I36" s="116"/>
      <c r="J36" s="116"/>
      <c r="K36" s="116"/>
      <c r="L36" s="116"/>
      <c r="M36" s="116"/>
      <c r="N36" s="116"/>
      <c r="Q36" s="115"/>
    </row>
    <row r="37" spans="1:253" s="26" customFormat="1" ht="4.5" customHeight="1" x14ac:dyDescent="0.25">
      <c r="A37" s="89"/>
      <c r="H37" s="1214"/>
      <c r="I37" s="1214"/>
      <c r="J37" s="1214"/>
      <c r="K37" s="1214"/>
      <c r="L37" s="1214"/>
      <c r="M37" s="1214"/>
      <c r="N37" s="1214"/>
      <c r="Q37" s="115"/>
    </row>
    <row r="38" spans="1:253" s="32" customFormat="1" ht="13.8" x14ac:dyDescent="0.25">
      <c r="A38" s="180" t="s">
        <v>287</v>
      </c>
      <c r="B38" s="49">
        <v>35437435</v>
      </c>
      <c r="C38" s="49">
        <v>35702908</v>
      </c>
      <c r="D38" s="49">
        <v>36109487</v>
      </c>
      <c r="E38" s="49">
        <v>36545236</v>
      </c>
      <c r="F38" s="49">
        <v>37065084</v>
      </c>
      <c r="G38" s="1608">
        <v>37601230</v>
      </c>
      <c r="H38" s="1608"/>
      <c r="I38" s="1608">
        <v>38007166</v>
      </c>
      <c r="J38" s="1608"/>
      <c r="K38" s="1608">
        <v>38226498</v>
      </c>
      <c r="L38" s="1608"/>
      <c r="M38" s="1608">
        <v>38929902</v>
      </c>
      <c r="N38" s="1608"/>
    </row>
    <row r="39" spans="1:253" s="160" customFormat="1" ht="12.75" customHeight="1" x14ac:dyDescent="0.2">
      <c r="A39" s="243" t="s">
        <v>72</v>
      </c>
      <c r="B39" s="242">
        <v>1.0104080745310107</v>
      </c>
      <c r="C39" s="242">
        <v>0.74913153279858591</v>
      </c>
      <c r="D39" s="242">
        <v>1.1387839892481599</v>
      </c>
      <c r="E39" s="242">
        <v>1.2067438122286278</v>
      </c>
      <c r="F39" s="242">
        <v>1.4224781583022095</v>
      </c>
      <c r="G39" s="1607">
        <v>1.4464988127370848</v>
      </c>
      <c r="H39" s="1607"/>
      <c r="I39" s="1607">
        <v>1.0795817051729495</v>
      </c>
      <c r="J39" s="1607"/>
      <c r="K39" s="1607">
        <v>0.57708064842298956</v>
      </c>
      <c r="L39" s="1607"/>
      <c r="M39" s="1607">
        <v>1.8400953181743285</v>
      </c>
      <c r="N39" s="1607"/>
    </row>
    <row r="40" spans="1:253" x14ac:dyDescent="0.25">
      <c r="D40" s="118"/>
      <c r="F40" s="118"/>
    </row>
    <row r="41" spans="1:253" ht="13.8" x14ac:dyDescent="0.25">
      <c r="A41" s="26" t="s">
        <v>1155</v>
      </c>
    </row>
    <row r="42" spans="1:253" ht="13.5" customHeight="1" x14ac:dyDescent="0.25">
      <c r="A42" s="26"/>
    </row>
    <row r="43" spans="1:253" ht="13.8" x14ac:dyDescent="0.25">
      <c r="A43" s="988" t="s">
        <v>1819</v>
      </c>
      <c r="B43" s="10"/>
      <c r="C43" s="10"/>
      <c r="D43" s="10"/>
      <c r="E43" s="10"/>
      <c r="F43" s="10"/>
      <c r="G43" s="10"/>
      <c r="H43" s="1212"/>
      <c r="I43" s="10"/>
      <c r="J43" s="1212"/>
      <c r="K43" s="10"/>
      <c r="L43" s="1212"/>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row>
    <row r="44" spans="1:253" ht="13.8" x14ac:dyDescent="0.25">
      <c r="A44" s="10"/>
      <c r="B44" s="10"/>
      <c r="C44" s="10"/>
      <c r="D44" s="10"/>
      <c r="E44" s="10"/>
      <c r="F44" s="10"/>
      <c r="G44" s="10"/>
      <c r="H44" s="1212"/>
      <c r="I44" s="10"/>
      <c r="J44" s="1212"/>
      <c r="K44" s="10"/>
      <c r="L44" s="1212"/>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row>
    <row r="45" spans="1:253" ht="12.75" customHeight="1" x14ac:dyDescent="0.25">
      <c r="A45" s="10"/>
      <c r="B45" s="10"/>
      <c r="C45" s="10"/>
      <c r="D45" s="10"/>
      <c r="E45" s="10"/>
      <c r="F45" s="10"/>
      <c r="G45" s="10"/>
      <c r="H45" s="1212"/>
      <c r="I45" s="10"/>
      <c r="J45" s="1212"/>
      <c r="K45" s="10"/>
      <c r="L45" s="1212"/>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row>
    <row r="46" spans="1:253" s="26" customFormat="1" ht="13.8" x14ac:dyDescent="0.25">
      <c r="A46" s="1603" t="s">
        <v>1821</v>
      </c>
      <c r="B46" s="1603"/>
      <c r="C46" s="1603"/>
      <c r="D46" s="1603"/>
      <c r="E46" s="1603"/>
      <c r="F46" s="1603"/>
      <c r="G46" s="1603"/>
      <c r="H46" s="1603"/>
      <c r="I46" s="1603"/>
      <c r="J46" s="1603"/>
      <c r="K46" s="1603"/>
      <c r="L46" s="1603"/>
      <c r="M46" s="1603"/>
    </row>
    <row r="47" spans="1:253" ht="13.8" x14ac:dyDescent="0.25">
      <c r="A47" s="1604"/>
      <c r="B47" s="1604"/>
      <c r="C47" s="1604"/>
      <c r="D47" s="1604"/>
      <c r="E47" s="1604"/>
      <c r="F47" s="1604"/>
      <c r="G47" s="1604"/>
      <c r="H47" s="1604"/>
      <c r="I47" s="1604"/>
      <c r="J47" s="1604"/>
      <c r="K47" s="1604"/>
      <c r="L47" s="1604"/>
      <c r="M47" s="1604"/>
    </row>
    <row r="50" spans="1:19" ht="17.399999999999999" x14ac:dyDescent="0.3">
      <c r="A50" s="1602" t="s">
        <v>2551</v>
      </c>
      <c r="B50" s="1602"/>
      <c r="C50" s="1602"/>
      <c r="D50" s="1602"/>
      <c r="E50" s="1602"/>
      <c r="F50" s="1602"/>
      <c r="G50" s="1602"/>
      <c r="H50" s="1602"/>
      <c r="I50" s="1602"/>
      <c r="J50" s="1602"/>
      <c r="K50" s="1602"/>
      <c r="L50" s="1602"/>
      <c r="M50" s="1602"/>
      <c r="N50" s="1602"/>
    </row>
    <row r="51" spans="1:19" x14ac:dyDescent="0.25">
      <c r="C51" s="117"/>
      <c r="E51" s="118"/>
    </row>
    <row r="52" spans="1:19" x14ac:dyDescent="0.25">
      <c r="C52" s="117"/>
      <c r="E52" s="118"/>
      <c r="Q52" s="47"/>
      <c r="R52" s="47"/>
      <c r="S52" s="118"/>
    </row>
    <row r="53" spans="1:19" x14ac:dyDescent="0.25">
      <c r="C53" s="117"/>
      <c r="E53" s="118"/>
      <c r="Q53" s="47"/>
      <c r="R53" s="47"/>
      <c r="S53" s="118"/>
    </row>
    <row r="54" spans="1:19" x14ac:dyDescent="0.25">
      <c r="C54" s="117"/>
      <c r="E54" s="118"/>
      <c r="Q54" s="47"/>
      <c r="R54" s="47"/>
      <c r="S54" s="118"/>
    </row>
    <row r="55" spans="1:19" x14ac:dyDescent="0.25">
      <c r="C55" s="117"/>
      <c r="E55" s="118"/>
      <c r="Q55" s="47"/>
      <c r="R55" s="47"/>
      <c r="S55" s="118"/>
    </row>
    <row r="56" spans="1:19" x14ac:dyDescent="0.25">
      <c r="C56" s="117"/>
      <c r="E56" s="118"/>
      <c r="Q56" s="47"/>
      <c r="R56" s="47"/>
      <c r="S56" s="118"/>
    </row>
    <row r="57" spans="1:19" x14ac:dyDescent="0.25">
      <c r="C57" s="117"/>
      <c r="E57" s="118"/>
      <c r="Q57" s="47"/>
      <c r="R57" s="47"/>
      <c r="S57" s="118"/>
    </row>
    <row r="58" spans="1:19" x14ac:dyDescent="0.25">
      <c r="C58" s="117"/>
      <c r="E58" s="118"/>
      <c r="Q58" s="47"/>
      <c r="R58" s="47"/>
      <c r="S58" s="118"/>
    </row>
    <row r="59" spans="1:19" x14ac:dyDescent="0.25">
      <c r="C59" s="117"/>
      <c r="E59" s="118"/>
      <c r="Q59" s="47"/>
      <c r="R59" s="47"/>
      <c r="S59" s="118"/>
    </row>
    <row r="60" spans="1:19" x14ac:dyDescent="0.25">
      <c r="C60" s="117"/>
      <c r="E60" s="118"/>
      <c r="Q60" s="47"/>
      <c r="R60" s="47"/>
      <c r="S60" s="118"/>
    </row>
    <row r="61" spans="1:19" x14ac:dyDescent="0.25">
      <c r="C61" s="117"/>
      <c r="Q61" s="47"/>
      <c r="R61" s="47"/>
      <c r="S61" s="118"/>
    </row>
    <row r="62" spans="1:19" x14ac:dyDescent="0.25">
      <c r="Q62" s="47"/>
      <c r="R62" s="47"/>
      <c r="S62" s="118"/>
    </row>
    <row r="63" spans="1:19" x14ac:dyDescent="0.25">
      <c r="Q63" s="47"/>
      <c r="R63" s="47"/>
      <c r="S63" s="118"/>
    </row>
    <row r="64" spans="1:19" x14ac:dyDescent="0.25">
      <c r="Q64" s="47"/>
      <c r="R64" s="47"/>
      <c r="S64" s="118"/>
    </row>
    <row r="65" spans="1:19" x14ac:dyDescent="0.25">
      <c r="Q65" s="47"/>
      <c r="R65" s="47"/>
      <c r="S65" s="118"/>
    </row>
    <row r="77" spans="1:19" ht="13.8" x14ac:dyDescent="0.25">
      <c r="A77" s="147"/>
      <c r="C77" s="1610" t="s">
        <v>2074</v>
      </c>
      <c r="D77" s="1610"/>
      <c r="E77" s="1610"/>
      <c r="F77" s="1610"/>
      <c r="G77" s="1610"/>
      <c r="H77" s="1610"/>
      <c r="I77" s="1610"/>
      <c r="J77" s="1610"/>
      <c r="K77" s="1610"/>
      <c r="L77" s="1610"/>
      <c r="M77" s="1610"/>
      <c r="N77" s="1610"/>
    </row>
    <row r="78" spans="1:19" s="26" customFormat="1" ht="13.8" x14ac:dyDescent="0.25">
      <c r="H78" s="1214"/>
      <c r="J78" s="1214"/>
      <c r="L78" s="1214"/>
    </row>
  </sheetData>
  <customSheetViews>
    <customSheetView guid="{F67F5823-51D5-4D47-B100-5B47C1E6BCB9}" showPageBreaks="1" fitToPage="1" printArea="1">
      <selection activeCell="J10" sqref="J10"/>
      <pageMargins left="0.75" right="0.75" top="1" bottom="1" header="0.5" footer="0.5"/>
      <printOptions horizontalCentered="1"/>
      <pageSetup scale="63" firstPageNumber="26" orientation="portrait" useFirstPageNumber="1" horizontalDpi="4294967293" verticalDpi="300" r:id="rId1"/>
      <headerFooter alignWithMargins="0">
        <oddFooter>&amp;C&amp;P</oddFooter>
      </headerFooter>
    </customSheetView>
    <customSheetView guid="{9014CDA8-C3FC-41E6-A045-DAEFC55B82B1}" showPageBreaks="1" fitToPage="1" printArea="1" topLeftCell="A10">
      <selection activeCell="B38" sqref="B38:J39"/>
      <pageMargins left="0.75" right="0.75" top="1" bottom="1" header="0.5" footer="0.5"/>
      <printOptions horizontalCentered="1"/>
      <pageSetup scale="67" firstPageNumber="26" orientation="portrait" useFirstPageNumber="1" horizontalDpi="4294967293" verticalDpi="300" r:id="rId2"/>
      <headerFooter alignWithMargins="0">
        <oddFooter>&amp;C&amp;P</oddFooter>
      </headerFooter>
    </customSheetView>
  </customSheetViews>
  <mergeCells count="119">
    <mergeCell ref="A1:N1"/>
    <mergeCell ref="A50:N50"/>
    <mergeCell ref="C77:N77"/>
    <mergeCell ref="M33:N33"/>
    <mergeCell ref="M34:N34"/>
    <mergeCell ref="M35:N35"/>
    <mergeCell ref="M38:N38"/>
    <mergeCell ref="M39:N39"/>
    <mergeCell ref="M28:N28"/>
    <mergeCell ref="M29:N29"/>
    <mergeCell ref="M30:N30"/>
    <mergeCell ref="M31:N31"/>
    <mergeCell ref="M32:N32"/>
    <mergeCell ref="M23:N23"/>
    <mergeCell ref="M24:N24"/>
    <mergeCell ref="M25:N25"/>
    <mergeCell ref="M26:N26"/>
    <mergeCell ref="M27:N27"/>
    <mergeCell ref="K35:L35"/>
    <mergeCell ref="K38:L38"/>
    <mergeCell ref="K39:L39"/>
    <mergeCell ref="M10:N10"/>
    <mergeCell ref="M11:N11"/>
    <mergeCell ref="M12:N12"/>
    <mergeCell ref="M13:N13"/>
    <mergeCell ref="M14:N14"/>
    <mergeCell ref="M15:N15"/>
    <mergeCell ref="M16:N16"/>
    <mergeCell ref="M17:N17"/>
    <mergeCell ref="M18:N18"/>
    <mergeCell ref="M19:N19"/>
    <mergeCell ref="M20:N20"/>
    <mergeCell ref="M21:N21"/>
    <mergeCell ref="M22:N22"/>
    <mergeCell ref="K30:L30"/>
    <mergeCell ref="K31:L31"/>
    <mergeCell ref="K32:L32"/>
    <mergeCell ref="K33:L33"/>
    <mergeCell ref="K34:L34"/>
    <mergeCell ref="K25:L25"/>
    <mergeCell ref="K26:L26"/>
    <mergeCell ref="K27:L27"/>
    <mergeCell ref="K28:L28"/>
    <mergeCell ref="K29:L29"/>
    <mergeCell ref="I39:J3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I32:J32"/>
    <mergeCell ref="I33:J33"/>
    <mergeCell ref="I34:J34"/>
    <mergeCell ref="I35:J35"/>
    <mergeCell ref="I38:J38"/>
    <mergeCell ref="I27:J27"/>
    <mergeCell ref="I28:J28"/>
    <mergeCell ref="I29:J29"/>
    <mergeCell ref="I30:J30"/>
    <mergeCell ref="I31:J31"/>
    <mergeCell ref="I22:J22"/>
    <mergeCell ref="I23:J23"/>
    <mergeCell ref="I24:J24"/>
    <mergeCell ref="I25:J25"/>
    <mergeCell ref="I26:J26"/>
    <mergeCell ref="G34:H34"/>
    <mergeCell ref="G35:H35"/>
    <mergeCell ref="G30:H30"/>
    <mergeCell ref="G31:H31"/>
    <mergeCell ref="G32:H32"/>
    <mergeCell ref="G33:H33"/>
    <mergeCell ref="G24:H24"/>
    <mergeCell ref="G25:H25"/>
    <mergeCell ref="G26:H26"/>
    <mergeCell ref="G27:H27"/>
    <mergeCell ref="G28:H28"/>
    <mergeCell ref="I19:J19"/>
    <mergeCell ref="I20:J20"/>
    <mergeCell ref="I21:J21"/>
    <mergeCell ref="G29:H29"/>
    <mergeCell ref="G19:H19"/>
    <mergeCell ref="G20:H20"/>
    <mergeCell ref="G21:H21"/>
    <mergeCell ref="G22:H22"/>
    <mergeCell ref="G23:H23"/>
    <mergeCell ref="A3:M3"/>
    <mergeCell ref="A4:M4"/>
    <mergeCell ref="A46:M46"/>
    <mergeCell ref="A47:M47"/>
    <mergeCell ref="G10:H10"/>
    <mergeCell ref="G11:H11"/>
    <mergeCell ref="G12:H12"/>
    <mergeCell ref="G13:H13"/>
    <mergeCell ref="G14:H14"/>
    <mergeCell ref="G15:H15"/>
    <mergeCell ref="G16:H16"/>
    <mergeCell ref="G17:H17"/>
    <mergeCell ref="G18:H18"/>
    <mergeCell ref="G38:H38"/>
    <mergeCell ref="G39:H39"/>
    <mergeCell ref="I10:J10"/>
    <mergeCell ref="I11:J11"/>
    <mergeCell ref="I12:J12"/>
    <mergeCell ref="I13:J13"/>
    <mergeCell ref="I14:J14"/>
    <mergeCell ref="I15:J15"/>
    <mergeCell ref="I16:J16"/>
    <mergeCell ref="I17:J17"/>
    <mergeCell ref="I18:J18"/>
  </mergeCells>
  <phoneticPr fontId="0" type="noConversion"/>
  <hyperlinks>
    <hyperlink ref="A46:M46" r:id="rId3" display="Source: Statistics Canada. Table 17-10-0005-01 - Population estimates on July 1st, by age and sex " xr:uid="{00000000-0004-0000-0000-000000000000}"/>
  </hyperlinks>
  <printOptions horizontalCentered="1"/>
  <pageMargins left="0.74803149606299202" right="0.74803149606299202" top="0.98425196850393704" bottom="0.98425196850393704" header="0.511811023622047" footer="0.511811023622047"/>
  <pageSetup scale="67" firstPageNumber="27" orientation="portrait" useFirstPageNumber="1" r:id="rId4"/>
  <headerFooter alignWithMargins="0"/>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2">
    <tabColor indexed="45"/>
    <pageSetUpPr fitToPage="1"/>
  </sheetPr>
  <dimension ref="A1:J68"/>
  <sheetViews>
    <sheetView topLeftCell="A58" zoomScaleNormal="100" workbookViewId="0">
      <selection activeCell="A35" sqref="A35"/>
    </sheetView>
  </sheetViews>
  <sheetFormatPr defaultColWidth="9.109375" defaultRowHeight="13.2" x14ac:dyDescent="0.25"/>
  <cols>
    <col min="1" max="1" width="40.44140625" style="266" bestFit="1" customWidth="1"/>
    <col min="2" max="3" width="9.6640625" style="81" customWidth="1"/>
    <col min="4" max="4" width="10.44140625" style="81" bestFit="1" customWidth="1"/>
    <col min="5" max="5" width="1.33203125" style="81" customWidth="1"/>
    <col min="6" max="6" width="33.6640625" style="266" customWidth="1"/>
    <col min="7" max="9" width="9.6640625" style="81" customWidth="1"/>
    <col min="10" max="16384" width="9.109375" style="81"/>
  </cols>
  <sheetData>
    <row r="1" spans="1:10" ht="17.399999999999999" x14ac:dyDescent="0.3">
      <c r="A1" s="1609" t="s">
        <v>1786</v>
      </c>
      <c r="B1" s="1609"/>
      <c r="C1" s="1609"/>
      <c r="D1" s="1609"/>
      <c r="E1" s="1609"/>
      <c r="F1" s="1609"/>
      <c r="G1" s="1609"/>
      <c r="H1" s="1609"/>
      <c r="I1" s="1609"/>
      <c r="J1" s="1048"/>
    </row>
    <row r="2" spans="1:10" ht="12.75" customHeight="1" x14ac:dyDescent="0.3">
      <c r="A2" s="48"/>
      <c r="B2" s="15"/>
      <c r="C2" s="15"/>
      <c r="D2" s="15"/>
      <c r="E2" s="15"/>
      <c r="F2" s="48"/>
      <c r="G2" s="15"/>
      <c r="H2" s="15"/>
      <c r="I2" s="15"/>
    </row>
    <row r="3" spans="1:10" ht="17.399999999999999" x14ac:dyDescent="0.3">
      <c r="A3" s="1602" t="s">
        <v>2292</v>
      </c>
      <c r="B3" s="1602"/>
      <c r="C3" s="1602"/>
      <c r="D3" s="1602"/>
      <c r="E3" s="1602"/>
      <c r="F3" s="1602"/>
      <c r="G3" s="1602"/>
      <c r="H3" s="1602"/>
      <c r="I3" s="1602"/>
    </row>
    <row r="4" spans="1:10" ht="17.399999999999999" x14ac:dyDescent="0.3">
      <c r="A4" s="1602" t="s">
        <v>387</v>
      </c>
      <c r="B4" s="1602"/>
      <c r="C4" s="1602"/>
      <c r="D4" s="1602"/>
      <c r="E4" s="1602"/>
      <c r="F4" s="1602"/>
      <c r="G4" s="1602"/>
      <c r="H4" s="1602"/>
      <c r="I4" s="1602"/>
    </row>
    <row r="5" spans="1:10" ht="12.75" customHeight="1" x14ac:dyDescent="0.3">
      <c r="A5" s="340" t="s">
        <v>1009</v>
      </c>
      <c r="B5" s="341"/>
      <c r="C5" s="341"/>
      <c r="D5" s="341"/>
      <c r="E5" s="15"/>
      <c r="F5" s="340"/>
      <c r="G5" s="341"/>
      <c r="H5" s="341"/>
      <c r="I5" s="341"/>
    </row>
    <row r="6" spans="1:10" s="267" customFormat="1" ht="15.75" customHeight="1" x14ac:dyDescent="0.3">
      <c r="A6" s="653"/>
      <c r="B6" s="1655" t="s">
        <v>688</v>
      </c>
      <c r="C6" s="1656"/>
      <c r="D6" s="1657"/>
      <c r="E6" s="342"/>
      <c r="F6" s="343"/>
      <c r="G6" s="1655" t="s">
        <v>688</v>
      </c>
      <c r="H6" s="1656"/>
      <c r="I6" s="1657"/>
    </row>
    <row r="7" spans="1:10" s="135" customFormat="1" ht="15.75" customHeight="1" x14ac:dyDescent="0.3">
      <c r="A7" s="654" t="s">
        <v>689</v>
      </c>
      <c r="B7" s="330" t="s">
        <v>320</v>
      </c>
      <c r="C7" s="23" t="s">
        <v>614</v>
      </c>
      <c r="D7" s="344" t="s">
        <v>690</v>
      </c>
      <c r="E7" s="342"/>
      <c r="F7" s="58" t="s">
        <v>689</v>
      </c>
      <c r="G7" s="330" t="s">
        <v>320</v>
      </c>
      <c r="H7" s="23" t="s">
        <v>614</v>
      </c>
      <c r="I7" s="344" t="s">
        <v>690</v>
      </c>
    </row>
    <row r="8" spans="1:10" s="23" customFormat="1" ht="4.5" customHeight="1" thickBot="1" x14ac:dyDescent="0.35">
      <c r="A8" s="655"/>
      <c r="B8" s="345"/>
      <c r="C8" s="346"/>
      <c r="D8" s="347"/>
      <c r="E8" s="348"/>
      <c r="F8" s="349"/>
      <c r="G8" s="350"/>
      <c r="H8" s="346"/>
      <c r="I8" s="347"/>
    </row>
    <row r="9" spans="1:10" s="135" customFormat="1" ht="4.5" customHeight="1" x14ac:dyDescent="0.25">
      <c r="A9" s="445"/>
      <c r="B9" s="351"/>
      <c r="C9" s="196"/>
      <c r="D9" s="352"/>
      <c r="E9" s="348"/>
      <c r="F9" s="353"/>
      <c r="G9" s="354"/>
      <c r="I9" s="355"/>
    </row>
    <row r="10" spans="1:10" s="89" customFormat="1" ht="16.5" customHeight="1" x14ac:dyDescent="0.3">
      <c r="A10" s="923" t="s">
        <v>2289</v>
      </c>
      <c r="B10" s="1484">
        <v>5550</v>
      </c>
      <c r="C10" s="1485">
        <v>1625</v>
      </c>
      <c r="D10" s="1486">
        <v>3920</v>
      </c>
      <c r="E10" s="356"/>
      <c r="F10" s="651" t="s">
        <v>2295</v>
      </c>
      <c r="G10" s="1487">
        <v>705</v>
      </c>
      <c r="H10" s="1488">
        <v>385</v>
      </c>
      <c r="I10" s="1489">
        <v>325</v>
      </c>
    </row>
    <row r="11" spans="1:10" s="135" customFormat="1" ht="12.75" customHeight="1" x14ac:dyDescent="0.3">
      <c r="A11" s="658" t="s">
        <v>1408</v>
      </c>
      <c r="B11" s="1487">
        <v>3755</v>
      </c>
      <c r="C11" s="1488">
        <v>1210</v>
      </c>
      <c r="D11" s="1489">
        <v>2550</v>
      </c>
      <c r="E11" s="356"/>
      <c r="F11" s="930" t="s">
        <v>570</v>
      </c>
      <c r="G11" s="1492">
        <v>105</v>
      </c>
      <c r="H11" s="738">
        <v>80</v>
      </c>
      <c r="I11" s="1493">
        <v>30</v>
      </c>
    </row>
    <row r="12" spans="1:10" s="135" customFormat="1" ht="12.75" customHeight="1" x14ac:dyDescent="0.3">
      <c r="A12" s="658" t="s">
        <v>1409</v>
      </c>
      <c r="B12" s="1487">
        <v>255</v>
      </c>
      <c r="C12" s="1488">
        <v>70</v>
      </c>
      <c r="D12" s="1489">
        <v>185</v>
      </c>
      <c r="E12" s="356"/>
      <c r="F12" s="930" t="s">
        <v>569</v>
      </c>
      <c r="G12" s="1492">
        <v>30</v>
      </c>
      <c r="H12" s="738">
        <v>25</v>
      </c>
      <c r="I12" s="1493">
        <v>0</v>
      </c>
    </row>
    <row r="13" spans="1:10" s="135" customFormat="1" ht="12.75" customHeight="1" x14ac:dyDescent="0.3">
      <c r="A13" s="658" t="s">
        <v>1410</v>
      </c>
      <c r="B13" s="1487">
        <v>915</v>
      </c>
      <c r="C13" s="1488">
        <v>170</v>
      </c>
      <c r="D13" s="1489">
        <v>745</v>
      </c>
      <c r="E13" s="356"/>
      <c r="F13" s="930" t="s">
        <v>571</v>
      </c>
      <c r="G13" s="1492">
        <v>65</v>
      </c>
      <c r="H13" s="738">
        <v>50</v>
      </c>
      <c r="I13" s="1493">
        <v>20</v>
      </c>
    </row>
    <row r="14" spans="1:10" s="135" customFormat="1" ht="12.75" customHeight="1" x14ac:dyDescent="0.3">
      <c r="A14" s="658" t="s">
        <v>2290</v>
      </c>
      <c r="B14" s="1487">
        <v>720</v>
      </c>
      <c r="C14" s="1488">
        <v>175</v>
      </c>
      <c r="D14" s="1489">
        <v>550</v>
      </c>
      <c r="E14" s="357"/>
      <c r="F14" s="930" t="s">
        <v>572</v>
      </c>
      <c r="G14" s="1492">
        <v>130</v>
      </c>
      <c r="H14" s="738">
        <v>30</v>
      </c>
      <c r="I14" s="1493">
        <v>100</v>
      </c>
    </row>
    <row r="15" spans="1:10" s="135" customFormat="1" ht="12.75" customHeight="1" x14ac:dyDescent="0.25">
      <c r="A15" s="1592"/>
      <c r="B15" s="354"/>
      <c r="C15" s="196"/>
      <c r="D15" s="196"/>
      <c r="E15" s="357"/>
      <c r="F15" s="930" t="s">
        <v>1751</v>
      </c>
      <c r="G15" s="1492">
        <v>145</v>
      </c>
      <c r="H15" s="738">
        <v>130</v>
      </c>
      <c r="I15" s="1493">
        <v>15</v>
      </c>
    </row>
    <row r="16" spans="1:10" s="135" customFormat="1" ht="12.75" customHeight="1" x14ac:dyDescent="0.25">
      <c r="A16" s="923" t="s">
        <v>1411</v>
      </c>
      <c r="B16" s="1484">
        <v>35675</v>
      </c>
      <c r="C16" s="1485">
        <v>23130</v>
      </c>
      <c r="D16" s="1486">
        <v>12550</v>
      </c>
      <c r="E16" s="357"/>
      <c r="F16" s="930" t="s">
        <v>575</v>
      </c>
      <c r="G16" s="1492">
        <v>20</v>
      </c>
      <c r="H16" s="738">
        <v>10</v>
      </c>
      <c r="I16" s="1493">
        <v>10</v>
      </c>
    </row>
    <row r="17" spans="1:9" s="135" customFormat="1" ht="12.75" customHeight="1" x14ac:dyDescent="0.3">
      <c r="A17" s="658" t="s">
        <v>1412</v>
      </c>
      <c r="B17" s="1487">
        <v>8260</v>
      </c>
      <c r="C17" s="1488">
        <v>2920</v>
      </c>
      <c r="D17" s="1489">
        <v>5345</v>
      </c>
      <c r="E17" s="357"/>
      <c r="F17" s="930" t="s">
        <v>566</v>
      </c>
      <c r="G17" s="1492">
        <v>110</v>
      </c>
      <c r="H17" s="738">
        <v>40</v>
      </c>
      <c r="I17" s="1493">
        <v>70</v>
      </c>
    </row>
    <row r="18" spans="1:9" s="135" customFormat="1" ht="12.75" customHeight="1" x14ac:dyDescent="0.3">
      <c r="A18" s="658" t="s">
        <v>1413</v>
      </c>
      <c r="B18" s="1487">
        <v>1080</v>
      </c>
      <c r="C18" s="1488">
        <v>165</v>
      </c>
      <c r="D18" s="1489">
        <v>915</v>
      </c>
      <c r="E18" s="357"/>
      <c r="F18" s="930" t="s">
        <v>241</v>
      </c>
      <c r="G18" s="1492">
        <v>55</v>
      </c>
      <c r="H18" s="738">
        <v>0</v>
      </c>
      <c r="I18" s="1493">
        <v>55</v>
      </c>
    </row>
    <row r="19" spans="1:9" s="135" customFormat="1" ht="12.75" customHeight="1" x14ac:dyDescent="0.3">
      <c r="A19" s="651" t="s">
        <v>1414</v>
      </c>
      <c r="B19" s="1487">
        <v>22825</v>
      </c>
      <c r="C19" s="1488">
        <v>17635</v>
      </c>
      <c r="D19" s="1489">
        <v>5185</v>
      </c>
      <c r="E19" s="357"/>
      <c r="F19" s="930" t="s">
        <v>1753</v>
      </c>
      <c r="G19" s="1492">
        <v>55</v>
      </c>
      <c r="H19" s="738">
        <v>15</v>
      </c>
      <c r="I19" s="1493">
        <v>35</v>
      </c>
    </row>
    <row r="20" spans="1:9" s="135" customFormat="1" ht="12.75" customHeight="1" x14ac:dyDescent="0.3">
      <c r="A20" s="651" t="s">
        <v>1415</v>
      </c>
      <c r="B20" s="1487">
        <v>375</v>
      </c>
      <c r="C20" s="1488">
        <v>85</v>
      </c>
      <c r="D20" s="1489">
        <v>285</v>
      </c>
      <c r="E20" s="356"/>
      <c r="F20" s="930" t="s">
        <v>1436</v>
      </c>
      <c r="G20" s="1492">
        <v>25</v>
      </c>
      <c r="H20" s="738">
        <v>0</v>
      </c>
      <c r="I20" s="1493">
        <v>25</v>
      </c>
    </row>
    <row r="21" spans="1:9" s="135" customFormat="1" ht="12.75" customHeight="1" x14ac:dyDescent="0.3">
      <c r="A21" s="651" t="s">
        <v>1784</v>
      </c>
      <c r="B21" s="1487">
        <v>150</v>
      </c>
      <c r="C21" s="1488">
        <v>25</v>
      </c>
      <c r="D21" s="1489">
        <v>120</v>
      </c>
      <c r="E21" s="356"/>
      <c r="F21" s="651" t="s">
        <v>1427</v>
      </c>
      <c r="G21" s="1487">
        <v>3315</v>
      </c>
      <c r="H21" s="1488">
        <v>700</v>
      </c>
      <c r="I21" s="1489">
        <v>2610</v>
      </c>
    </row>
    <row r="22" spans="1:9" s="135" customFormat="1" ht="12.75" customHeight="1" x14ac:dyDescent="0.3">
      <c r="A22" s="1483" t="s">
        <v>2291</v>
      </c>
      <c r="B22" s="1487">
        <v>3150</v>
      </c>
      <c r="C22" s="1488">
        <v>1665</v>
      </c>
      <c r="D22" s="1489">
        <v>1480</v>
      </c>
      <c r="E22" s="357"/>
      <c r="F22" s="930" t="s">
        <v>2297</v>
      </c>
      <c r="G22" s="1492">
        <v>120</v>
      </c>
      <c r="H22" s="738">
        <v>35</v>
      </c>
      <c r="I22" s="1493">
        <v>85</v>
      </c>
    </row>
    <row r="23" spans="1:9" s="135" customFormat="1" ht="12.75" customHeight="1" x14ac:dyDescent="0.3">
      <c r="A23" s="651" t="s">
        <v>1785</v>
      </c>
      <c r="B23" s="1487">
        <v>2155</v>
      </c>
      <c r="C23" s="1488">
        <v>620</v>
      </c>
      <c r="D23" s="1489">
        <v>1530</v>
      </c>
      <c r="E23" s="357"/>
      <c r="F23" s="930" t="s">
        <v>2296</v>
      </c>
      <c r="G23" s="1492">
        <v>10</v>
      </c>
      <c r="H23" s="738">
        <v>0</v>
      </c>
      <c r="I23" s="1493">
        <v>10</v>
      </c>
    </row>
    <row r="24" spans="1:9" s="135" customFormat="1" ht="12.75" customHeight="1" x14ac:dyDescent="0.25">
      <c r="A24" s="1592"/>
      <c r="B24" s="354"/>
      <c r="C24" s="196"/>
      <c r="D24" s="196"/>
      <c r="E24" s="357"/>
      <c r="F24" s="930" t="s">
        <v>1428</v>
      </c>
      <c r="G24" s="1492">
        <v>110</v>
      </c>
      <c r="H24" s="738">
        <v>30</v>
      </c>
      <c r="I24" s="1493">
        <v>80</v>
      </c>
    </row>
    <row r="25" spans="1:9" s="135" customFormat="1" ht="12.75" customHeight="1" x14ac:dyDescent="0.25">
      <c r="A25" s="924" t="s">
        <v>1416</v>
      </c>
      <c r="B25" s="1484">
        <v>105140</v>
      </c>
      <c r="C25" s="1485">
        <v>43855</v>
      </c>
      <c r="D25" s="1486">
        <v>61280</v>
      </c>
      <c r="E25" s="356"/>
      <c r="F25" s="930" t="s">
        <v>1750</v>
      </c>
      <c r="G25" s="1492">
        <v>65</v>
      </c>
      <c r="H25" s="738">
        <v>15</v>
      </c>
      <c r="I25" s="1493">
        <v>50</v>
      </c>
    </row>
    <row r="26" spans="1:9" s="135" customFormat="1" ht="12.75" customHeight="1" x14ac:dyDescent="0.3">
      <c r="A26" s="657" t="s">
        <v>2298</v>
      </c>
      <c r="B26" s="1487">
        <v>2230</v>
      </c>
      <c r="C26" s="1488">
        <v>1875</v>
      </c>
      <c r="D26" s="1489">
        <v>355</v>
      </c>
      <c r="E26" s="356"/>
      <c r="F26" s="930" t="s">
        <v>1429</v>
      </c>
      <c r="G26" s="1492">
        <v>25</v>
      </c>
      <c r="H26" s="738">
        <v>0</v>
      </c>
      <c r="I26" s="1493">
        <v>15</v>
      </c>
    </row>
    <row r="27" spans="1:9" s="135" customFormat="1" ht="12.75" customHeight="1" x14ac:dyDescent="0.3">
      <c r="A27" s="657" t="s">
        <v>1417</v>
      </c>
      <c r="B27" s="1487">
        <v>89155</v>
      </c>
      <c r="C27" s="1488">
        <v>32880</v>
      </c>
      <c r="D27" s="1489">
        <v>56275</v>
      </c>
      <c r="E27" s="357"/>
      <c r="F27" s="929" t="s">
        <v>1430</v>
      </c>
      <c r="G27" s="1492">
        <v>425</v>
      </c>
      <c r="H27" s="738">
        <v>90</v>
      </c>
      <c r="I27" s="1493">
        <v>340</v>
      </c>
    </row>
    <row r="28" spans="1:9" s="135" customFormat="1" ht="12.75" customHeight="1" x14ac:dyDescent="0.25">
      <c r="A28" s="656" t="s">
        <v>1746</v>
      </c>
      <c r="B28" s="1492">
        <v>25</v>
      </c>
      <c r="C28" s="738">
        <v>10</v>
      </c>
      <c r="D28" s="1493">
        <v>15</v>
      </c>
      <c r="E28" s="357"/>
      <c r="F28" s="930" t="s">
        <v>1431</v>
      </c>
      <c r="G28" s="1492">
        <v>110</v>
      </c>
      <c r="H28" s="738">
        <v>20</v>
      </c>
      <c r="I28" s="1493">
        <v>90</v>
      </c>
    </row>
    <row r="29" spans="1:9" s="135" customFormat="1" ht="12.75" customHeight="1" x14ac:dyDescent="0.25">
      <c r="A29" s="656" t="s">
        <v>453</v>
      </c>
      <c r="B29" s="1492">
        <v>36050</v>
      </c>
      <c r="C29" s="738">
        <v>9325</v>
      </c>
      <c r="D29" s="1493">
        <v>26730</v>
      </c>
      <c r="E29" s="357"/>
      <c r="F29" s="930" t="s">
        <v>1432</v>
      </c>
      <c r="G29" s="1492">
        <v>95</v>
      </c>
      <c r="H29" s="738">
        <v>0</v>
      </c>
      <c r="I29" s="1493">
        <v>95</v>
      </c>
    </row>
    <row r="30" spans="1:9" s="135" customFormat="1" ht="12.75" customHeight="1" x14ac:dyDescent="0.25">
      <c r="A30" s="656" t="s">
        <v>454</v>
      </c>
      <c r="B30" s="1492">
        <v>41845</v>
      </c>
      <c r="C30" s="738">
        <v>8810</v>
      </c>
      <c r="D30" s="1493">
        <v>33040</v>
      </c>
      <c r="E30" s="357"/>
      <c r="F30" s="930" t="s">
        <v>565</v>
      </c>
      <c r="G30" s="1492">
        <v>1055</v>
      </c>
      <c r="H30" s="738">
        <v>195</v>
      </c>
      <c r="I30" s="1493">
        <v>865</v>
      </c>
    </row>
    <row r="31" spans="1:9" s="135" customFormat="1" ht="12.75" customHeight="1" x14ac:dyDescent="0.25">
      <c r="A31" s="656" t="s">
        <v>1747</v>
      </c>
      <c r="B31" s="1492">
        <v>20</v>
      </c>
      <c r="C31" s="738">
        <v>0</v>
      </c>
      <c r="D31" s="1493">
        <v>20</v>
      </c>
      <c r="E31" s="356"/>
      <c r="F31" s="929" t="s">
        <v>567</v>
      </c>
      <c r="G31" s="1492">
        <v>545</v>
      </c>
      <c r="H31" s="738">
        <v>105</v>
      </c>
      <c r="I31" s="1493">
        <v>445</v>
      </c>
    </row>
    <row r="32" spans="1:9" s="135" customFormat="1" ht="12.75" customHeight="1" x14ac:dyDescent="0.25">
      <c r="A32" s="925" t="s">
        <v>691</v>
      </c>
      <c r="B32" s="1492">
        <v>51240</v>
      </c>
      <c r="C32" s="738">
        <v>12650</v>
      </c>
      <c r="D32" s="1493">
        <v>38585</v>
      </c>
      <c r="E32" s="356"/>
      <c r="F32" s="930" t="s">
        <v>1433</v>
      </c>
      <c r="G32" s="1492">
        <v>85</v>
      </c>
      <c r="H32" s="738">
        <v>0</v>
      </c>
      <c r="I32" s="1493">
        <v>85</v>
      </c>
    </row>
    <row r="33" spans="1:9" s="135" customFormat="1" ht="12.75" customHeight="1" x14ac:dyDescent="0.25">
      <c r="A33" s="925" t="s">
        <v>692</v>
      </c>
      <c r="B33" s="1492">
        <v>2490</v>
      </c>
      <c r="C33" s="738">
        <v>190</v>
      </c>
      <c r="D33" s="1493">
        <v>2300</v>
      </c>
      <c r="E33" s="444"/>
      <c r="F33" s="930" t="s">
        <v>568</v>
      </c>
      <c r="G33" s="738">
        <v>1050</v>
      </c>
      <c r="H33" s="738">
        <v>210</v>
      </c>
      <c r="I33" s="1493">
        <v>840</v>
      </c>
    </row>
    <row r="34" spans="1:9" s="135" customFormat="1" ht="12.75" customHeight="1" x14ac:dyDescent="0.25">
      <c r="A34" s="925" t="s">
        <v>1418</v>
      </c>
      <c r="B34" s="1492">
        <v>3260</v>
      </c>
      <c r="C34" s="738">
        <v>1885</v>
      </c>
      <c r="D34" s="1493">
        <v>1370</v>
      </c>
      <c r="E34" s="357"/>
      <c r="F34" s="930" t="s">
        <v>1434</v>
      </c>
      <c r="G34" s="738">
        <v>10</v>
      </c>
      <c r="H34" s="738">
        <v>0</v>
      </c>
      <c r="I34" s="1493">
        <v>10</v>
      </c>
    </row>
    <row r="35" spans="1:9" s="135" customFormat="1" ht="12.75" customHeight="1" x14ac:dyDescent="0.3">
      <c r="A35" s="658" t="s">
        <v>1419</v>
      </c>
      <c r="B35" s="1487">
        <v>21370</v>
      </c>
      <c r="C35" s="1488">
        <v>4620</v>
      </c>
      <c r="D35" s="1489">
        <v>16755</v>
      </c>
      <c r="E35" s="357"/>
      <c r="F35" s="651" t="s">
        <v>1435</v>
      </c>
      <c r="G35" s="1487">
        <v>2895</v>
      </c>
      <c r="H35" s="1488">
        <v>590</v>
      </c>
      <c r="I35" s="1489">
        <v>2305</v>
      </c>
    </row>
    <row r="36" spans="1:9" s="135" customFormat="1" ht="12.75" customHeight="1" x14ac:dyDescent="0.25">
      <c r="A36" s="925" t="s">
        <v>1748</v>
      </c>
      <c r="B36" s="1492">
        <v>10</v>
      </c>
      <c r="C36" s="738">
        <v>0</v>
      </c>
      <c r="D36" s="1493">
        <v>10</v>
      </c>
      <c r="E36" s="357"/>
      <c r="F36" s="930" t="s">
        <v>1754</v>
      </c>
      <c r="G36" s="1492">
        <v>65</v>
      </c>
      <c r="H36" s="738">
        <v>0</v>
      </c>
      <c r="I36" s="1493">
        <v>65</v>
      </c>
    </row>
    <row r="37" spans="1:9" ht="12.75" customHeight="1" x14ac:dyDescent="0.25">
      <c r="A37" s="925" t="s">
        <v>2293</v>
      </c>
      <c r="B37" s="1492">
        <v>21360</v>
      </c>
      <c r="C37" s="738">
        <v>4620</v>
      </c>
      <c r="D37" s="1493">
        <v>16740</v>
      </c>
      <c r="E37" s="444"/>
      <c r="F37" s="930" t="s">
        <v>573</v>
      </c>
      <c r="G37" s="1492">
        <v>220</v>
      </c>
      <c r="H37" s="738">
        <v>95</v>
      </c>
      <c r="I37" s="1493">
        <v>130</v>
      </c>
    </row>
    <row r="38" spans="1:9" ht="12.75" customHeight="1" x14ac:dyDescent="0.3">
      <c r="A38" s="658" t="s">
        <v>1446</v>
      </c>
      <c r="B38" s="1487">
        <v>12160</v>
      </c>
      <c r="C38" s="1488">
        <v>2495</v>
      </c>
      <c r="D38" s="1489">
        <v>9670</v>
      </c>
      <c r="E38" s="444"/>
      <c r="F38" s="930" t="s">
        <v>574</v>
      </c>
      <c r="G38" s="1492">
        <v>1655</v>
      </c>
      <c r="H38" s="738">
        <v>290</v>
      </c>
      <c r="I38" s="1493">
        <v>1370</v>
      </c>
    </row>
    <row r="39" spans="1:9" ht="12.75" customHeight="1" x14ac:dyDescent="0.25">
      <c r="A39" s="925" t="s">
        <v>1420</v>
      </c>
      <c r="B39" s="1492">
        <v>195</v>
      </c>
      <c r="C39" s="738">
        <v>35</v>
      </c>
      <c r="D39" s="1493">
        <v>160</v>
      </c>
      <c r="E39" s="444"/>
      <c r="F39" s="930" t="s">
        <v>576</v>
      </c>
      <c r="G39" s="1492">
        <v>60</v>
      </c>
      <c r="H39" s="738">
        <v>0</v>
      </c>
      <c r="I39" s="1493">
        <v>55</v>
      </c>
    </row>
    <row r="40" spans="1:9" ht="12.75" customHeight="1" x14ac:dyDescent="0.25">
      <c r="A40" s="925" t="s">
        <v>563</v>
      </c>
      <c r="B40" s="1492">
        <v>335</v>
      </c>
      <c r="C40" s="738">
        <v>60</v>
      </c>
      <c r="D40" s="1493">
        <v>275</v>
      </c>
      <c r="E40" s="444"/>
      <c r="F40" s="930" t="s">
        <v>240</v>
      </c>
      <c r="G40" s="1492">
        <v>425</v>
      </c>
      <c r="H40" s="738">
        <v>130</v>
      </c>
      <c r="I40" s="1493">
        <v>290</v>
      </c>
    </row>
    <row r="41" spans="1:9" ht="12.75" customHeight="1" x14ac:dyDescent="0.25">
      <c r="A41" s="925" t="s">
        <v>1421</v>
      </c>
      <c r="B41" s="1492">
        <v>4465</v>
      </c>
      <c r="C41" s="738">
        <v>1190</v>
      </c>
      <c r="D41" s="1493">
        <v>3275</v>
      </c>
      <c r="E41" s="351"/>
      <c r="F41" s="931" t="s">
        <v>1752</v>
      </c>
      <c r="G41" s="738">
        <v>15</v>
      </c>
      <c r="H41" s="738">
        <v>0</v>
      </c>
      <c r="I41" s="1493">
        <v>10</v>
      </c>
    </row>
    <row r="42" spans="1:9" ht="12.75" customHeight="1" x14ac:dyDescent="0.25">
      <c r="A42" s="925" t="s">
        <v>1749</v>
      </c>
      <c r="B42" s="1492">
        <v>55</v>
      </c>
      <c r="C42" s="738">
        <v>15</v>
      </c>
      <c r="D42" s="1493">
        <v>40</v>
      </c>
      <c r="E42" s="436"/>
      <c r="F42" s="931" t="s">
        <v>242</v>
      </c>
      <c r="G42" s="738">
        <v>565</v>
      </c>
      <c r="H42" s="738">
        <v>60</v>
      </c>
      <c r="I42" s="1493">
        <v>500</v>
      </c>
    </row>
    <row r="43" spans="1:9" ht="12.75" customHeight="1" x14ac:dyDescent="0.3">
      <c r="A43" s="925" t="s">
        <v>560</v>
      </c>
      <c r="B43" s="1492">
        <v>15</v>
      </c>
      <c r="C43" s="738">
        <v>10</v>
      </c>
      <c r="D43" s="1493">
        <v>0</v>
      </c>
      <c r="E43" s="436"/>
      <c r="F43" s="647" t="s">
        <v>1437</v>
      </c>
      <c r="G43" s="1488">
        <v>245</v>
      </c>
      <c r="H43" s="1488">
        <v>95</v>
      </c>
      <c r="I43" s="1489">
        <v>155</v>
      </c>
    </row>
    <row r="44" spans="1:9" ht="12.75" customHeight="1" x14ac:dyDescent="0.25">
      <c r="A44" s="929" t="s">
        <v>561</v>
      </c>
      <c r="B44" s="1492">
        <v>7175</v>
      </c>
      <c r="C44" s="738">
        <v>820</v>
      </c>
      <c r="D44" s="1493">
        <v>6355</v>
      </c>
      <c r="E44" s="436"/>
      <c r="F44" s="931" t="s">
        <v>2299</v>
      </c>
      <c r="G44" s="738">
        <v>195</v>
      </c>
      <c r="H44" s="738">
        <v>80</v>
      </c>
      <c r="I44" s="1493">
        <v>110</v>
      </c>
    </row>
    <row r="45" spans="1:9" ht="12.75" customHeight="1" x14ac:dyDescent="0.25">
      <c r="A45" s="929" t="s">
        <v>562</v>
      </c>
      <c r="B45" s="1492">
        <v>505</v>
      </c>
      <c r="C45" s="738">
        <v>320</v>
      </c>
      <c r="D45" s="1493">
        <v>185</v>
      </c>
      <c r="E45" s="444"/>
      <c r="F45" s="929" t="s">
        <v>2300</v>
      </c>
      <c r="G45" s="738">
        <v>15</v>
      </c>
      <c r="H45" s="738">
        <v>0</v>
      </c>
      <c r="I45" s="1493">
        <v>15</v>
      </c>
    </row>
    <row r="46" spans="1:9" ht="12.75" customHeight="1" x14ac:dyDescent="0.25">
      <c r="A46" s="929" t="s">
        <v>2294</v>
      </c>
      <c r="B46" s="1492">
        <v>120</v>
      </c>
      <c r="C46" s="738">
        <v>50</v>
      </c>
      <c r="D46" s="1493">
        <v>75</v>
      </c>
      <c r="E46" s="444"/>
      <c r="F46" s="929" t="s">
        <v>2301</v>
      </c>
      <c r="G46" s="738">
        <v>30</v>
      </c>
      <c r="H46" s="738">
        <v>10</v>
      </c>
      <c r="I46" s="1493">
        <v>20</v>
      </c>
    </row>
    <row r="47" spans="1:9" ht="12.75" customHeight="1" x14ac:dyDescent="0.3">
      <c r="A47" s="650" t="s">
        <v>1447</v>
      </c>
      <c r="B47" s="1487">
        <v>2275</v>
      </c>
      <c r="C47" s="1488">
        <v>220</v>
      </c>
      <c r="D47" s="1489">
        <v>2055</v>
      </c>
      <c r="E47" s="444"/>
      <c r="F47" s="929" t="s">
        <v>1438</v>
      </c>
      <c r="G47" s="738">
        <v>10</v>
      </c>
      <c r="H47" s="738">
        <v>0</v>
      </c>
      <c r="I47" s="1493">
        <v>10</v>
      </c>
    </row>
    <row r="48" spans="1:9" ht="12.75" customHeight="1" x14ac:dyDescent="0.25">
      <c r="A48" s="929" t="s">
        <v>1422</v>
      </c>
      <c r="B48" s="1492">
        <v>690</v>
      </c>
      <c r="C48" s="738">
        <v>85</v>
      </c>
      <c r="D48" s="1493">
        <v>605</v>
      </c>
      <c r="E48" s="444"/>
      <c r="F48" s="445"/>
      <c r="G48" s="738"/>
      <c r="H48" s="738"/>
      <c r="I48" s="1493"/>
    </row>
    <row r="49" spans="1:9" ht="12.75" customHeight="1" x14ac:dyDescent="0.25">
      <c r="A49" s="930" t="s">
        <v>564</v>
      </c>
      <c r="B49" s="1492">
        <v>110</v>
      </c>
      <c r="C49" s="738">
        <v>15</v>
      </c>
      <c r="D49" s="1493">
        <v>90</v>
      </c>
      <c r="E49" s="444"/>
      <c r="F49" s="924" t="s">
        <v>1439</v>
      </c>
      <c r="G49" s="1484">
        <v>745</v>
      </c>
      <c r="H49" s="1485">
        <v>425</v>
      </c>
      <c r="I49" s="1486">
        <v>315</v>
      </c>
    </row>
    <row r="50" spans="1:9" ht="12.75" customHeight="1" x14ac:dyDescent="0.3">
      <c r="A50" s="930" t="s">
        <v>1423</v>
      </c>
      <c r="B50" s="1492">
        <v>135</v>
      </c>
      <c r="C50" s="738">
        <v>10</v>
      </c>
      <c r="D50" s="1493">
        <v>125</v>
      </c>
      <c r="E50" s="444"/>
      <c r="F50" s="647" t="s">
        <v>2302</v>
      </c>
      <c r="G50" s="1488">
        <v>30</v>
      </c>
      <c r="H50" s="1488">
        <v>10</v>
      </c>
      <c r="I50" s="1489">
        <v>15</v>
      </c>
    </row>
    <row r="51" spans="1:9" ht="12.75" customHeight="1" x14ac:dyDescent="0.3">
      <c r="A51" s="930" t="s">
        <v>1424</v>
      </c>
      <c r="B51" s="1492">
        <v>625</v>
      </c>
      <c r="C51" s="738">
        <v>50</v>
      </c>
      <c r="D51" s="1493">
        <v>575</v>
      </c>
      <c r="E51" s="444"/>
      <c r="F51" s="647" t="s">
        <v>1755</v>
      </c>
      <c r="G51" s="1488">
        <v>190</v>
      </c>
      <c r="H51" s="1488">
        <v>130</v>
      </c>
      <c r="I51" s="1489">
        <v>60</v>
      </c>
    </row>
    <row r="52" spans="1:9" ht="12.75" customHeight="1" x14ac:dyDescent="0.3">
      <c r="A52" s="930" t="s">
        <v>1425</v>
      </c>
      <c r="B52" s="1492">
        <v>420</v>
      </c>
      <c r="C52" s="738">
        <v>25</v>
      </c>
      <c r="D52" s="1493">
        <v>395</v>
      </c>
      <c r="E52" s="444"/>
      <c r="F52" s="647" t="s">
        <v>1440</v>
      </c>
      <c r="G52" s="1488">
        <v>20</v>
      </c>
      <c r="H52" s="1488">
        <v>10</v>
      </c>
      <c r="I52" s="1489">
        <v>0</v>
      </c>
    </row>
    <row r="53" spans="1:9" ht="12.75" customHeight="1" x14ac:dyDescent="0.3">
      <c r="A53" s="930" t="s">
        <v>1426</v>
      </c>
      <c r="B53" s="1492">
        <v>410</v>
      </c>
      <c r="C53" s="738">
        <v>40</v>
      </c>
      <c r="D53" s="1493">
        <v>370</v>
      </c>
      <c r="E53" s="444"/>
      <c r="F53" s="647" t="s">
        <v>2303</v>
      </c>
      <c r="G53" s="1488">
        <v>30</v>
      </c>
      <c r="H53" s="1488">
        <v>15</v>
      </c>
      <c r="I53" s="1489">
        <v>20</v>
      </c>
    </row>
    <row r="54" spans="1:9" ht="12.75" customHeight="1" x14ac:dyDescent="0.3">
      <c r="A54" s="445"/>
      <c r="B54" s="1492"/>
      <c r="C54" s="738"/>
      <c r="D54" s="1493"/>
      <c r="E54" s="444"/>
      <c r="F54" s="647" t="s">
        <v>2304</v>
      </c>
      <c r="G54" s="1488">
        <v>20</v>
      </c>
      <c r="H54" s="1488">
        <v>10</v>
      </c>
      <c r="I54" s="1489">
        <v>10</v>
      </c>
    </row>
    <row r="55" spans="1:9" ht="12.75" customHeight="1" x14ac:dyDescent="0.3">
      <c r="A55" s="445"/>
      <c r="B55" s="135"/>
      <c r="C55" s="135"/>
      <c r="D55" s="355"/>
      <c r="E55" s="351"/>
      <c r="F55" s="647" t="s">
        <v>1756</v>
      </c>
      <c r="G55" s="1488">
        <v>35</v>
      </c>
      <c r="H55" s="1488">
        <v>15</v>
      </c>
      <c r="I55" s="1489">
        <v>15</v>
      </c>
    </row>
    <row r="56" spans="1:9" ht="12.75" customHeight="1" x14ac:dyDescent="0.3">
      <c r="A56" s="445"/>
      <c r="B56" s="135"/>
      <c r="C56" s="135"/>
      <c r="D56" s="355"/>
      <c r="E56" s="436"/>
      <c r="F56" s="647" t="s">
        <v>1441</v>
      </c>
      <c r="G56" s="1488">
        <v>300</v>
      </c>
      <c r="H56" s="1488">
        <v>190</v>
      </c>
      <c r="I56" s="1489">
        <v>110</v>
      </c>
    </row>
    <row r="57" spans="1:9" ht="12.75" customHeight="1" x14ac:dyDescent="0.3">
      <c r="A57" s="445"/>
      <c r="B57" s="135"/>
      <c r="C57" s="135"/>
      <c r="D57" s="355"/>
      <c r="E57" s="436"/>
      <c r="F57" s="647" t="s">
        <v>1757</v>
      </c>
      <c r="G57" s="1488">
        <v>25</v>
      </c>
      <c r="H57" s="1488">
        <v>0</v>
      </c>
      <c r="I57" s="1489">
        <v>20</v>
      </c>
    </row>
    <row r="58" spans="1:9" ht="12.75" customHeight="1" x14ac:dyDescent="0.3">
      <c r="A58" s="445"/>
      <c r="B58" s="135"/>
      <c r="C58" s="135"/>
      <c r="D58" s="355"/>
      <c r="E58" s="436"/>
      <c r="F58" s="647" t="s">
        <v>2305</v>
      </c>
      <c r="G58" s="1488">
        <v>45</v>
      </c>
      <c r="H58" s="1488">
        <v>10</v>
      </c>
      <c r="I58" s="1489">
        <v>35</v>
      </c>
    </row>
    <row r="59" spans="1:9" ht="12.75" customHeight="1" x14ac:dyDescent="0.3">
      <c r="A59" s="659"/>
      <c r="B59" s="648"/>
      <c r="C59" s="648"/>
      <c r="D59" s="649"/>
      <c r="E59" s="444"/>
      <c r="F59" s="1494" t="s">
        <v>1758</v>
      </c>
      <c r="G59" s="1495">
        <v>95</v>
      </c>
      <c r="H59" s="1495">
        <v>30</v>
      </c>
      <c r="I59" s="1496">
        <v>55</v>
      </c>
    </row>
    <row r="61" spans="1:9" x14ac:dyDescent="0.25">
      <c r="A61" s="353" t="s">
        <v>1031</v>
      </c>
    </row>
    <row r="62" spans="1:9" ht="12.75" customHeight="1" x14ac:dyDescent="0.25">
      <c r="A62" s="922" t="s">
        <v>1032</v>
      </c>
    </row>
    <row r="63" spans="1:9" ht="12.75" customHeight="1" x14ac:dyDescent="0.25">
      <c r="A63" s="922"/>
      <c r="F63" s="922"/>
    </row>
    <row r="64" spans="1:9" ht="36" customHeight="1" x14ac:dyDescent="0.25">
      <c r="A64" s="1654" t="s">
        <v>2068</v>
      </c>
      <c r="B64" s="1654"/>
      <c r="C64" s="1654"/>
      <c r="D64" s="1654"/>
      <c r="E64" s="1654"/>
      <c r="F64" s="1654"/>
      <c r="G64" s="1654"/>
      <c r="H64" s="1654"/>
      <c r="I64" s="1654"/>
    </row>
    <row r="65" spans="1:9" ht="13.8" x14ac:dyDescent="0.25">
      <c r="A65" s="1653" t="s">
        <v>2306</v>
      </c>
      <c r="B65" s="1653"/>
      <c r="C65" s="1653"/>
      <c r="D65" s="1653"/>
      <c r="E65" s="1653"/>
      <c r="F65" s="1653"/>
      <c r="G65" s="1653"/>
      <c r="H65" s="1653"/>
      <c r="I65" s="1653"/>
    </row>
    <row r="68" spans="1:9" ht="13.8" x14ac:dyDescent="0.25">
      <c r="B68" s="915"/>
      <c r="C68" s="915"/>
    </row>
  </sheetData>
  <customSheetViews>
    <customSheetView guid="{F67F5823-51D5-4D47-B100-5B47C1E6BCB9}" showPageBreaks="1" fitToPage="1" printArea="1">
      <selection sqref="A1:I1"/>
      <pageMargins left="0.75" right="0.75" top="1" bottom="1" header="0.5" footer="0.5"/>
      <printOptions horizontalCentered="1"/>
      <pageSetup scale="56" firstPageNumber="33" orientation="portrait" r:id="rId1"/>
      <headerFooter alignWithMargins="0">
        <oddFooter>&amp;C&amp;P</oddFooter>
      </headerFooter>
    </customSheetView>
    <customSheetView guid="{9014CDA8-C3FC-41E6-A045-DAEFC55B82B1}" showPageBreaks="1" fitToPage="1" printArea="1">
      <selection activeCell="A21" sqref="A21"/>
      <pageMargins left="0.75" right="0.75" top="1" bottom="1" header="0.5" footer="0.5"/>
      <printOptions horizontalCentered="1"/>
      <pageSetup scale="58" firstPageNumber="33" orientation="portrait" r:id="rId2"/>
      <headerFooter alignWithMargins="0">
        <oddFooter>&amp;C&amp;P</oddFooter>
      </headerFooter>
    </customSheetView>
  </customSheetViews>
  <mergeCells count="7">
    <mergeCell ref="A65:I65"/>
    <mergeCell ref="A64:I64"/>
    <mergeCell ref="A1:I1"/>
    <mergeCell ref="A3:I3"/>
    <mergeCell ref="A4:I4"/>
    <mergeCell ref="G6:I6"/>
    <mergeCell ref="B6:D6"/>
  </mergeCells>
  <phoneticPr fontId="0" type="noConversion"/>
  <hyperlinks>
    <hyperlink ref="A65:I65" r:id="rId3" display="Source: Statistics Canada, 2021 Census of Population, Table 98-10-0338-01  Ethnic or cultural origin by generation status" xr:uid="{1DC0BA78-D0E1-4CC4-9FDE-5C42B701E4AC}"/>
  </hyperlinks>
  <printOptions horizontalCentered="1"/>
  <pageMargins left="0.74803149606299202" right="0.74803149606299202" top="0.98425196850393704" bottom="0.98425196850393704" header="0.511811023622047" footer="0.511811023622047"/>
  <pageSetup scale="67" firstPageNumber="27" orientation="portrait" useFirstPageNumber="1" r:id="rId4"/>
  <headerFooter alignWithMargins="0"/>
  <rowBreaks count="1" manualBreakCount="1">
    <brk id="65" max="8" man="1"/>
  </rowBreaks>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5"/>
    <pageSetUpPr fitToPage="1"/>
  </sheetPr>
  <dimension ref="A1:J72"/>
  <sheetViews>
    <sheetView topLeftCell="A40" zoomScaleNormal="100" workbookViewId="0">
      <selection sqref="A1:I1"/>
    </sheetView>
  </sheetViews>
  <sheetFormatPr defaultColWidth="9.109375" defaultRowHeight="13.2" x14ac:dyDescent="0.25"/>
  <cols>
    <col min="1" max="1" width="40.44140625" style="922" bestFit="1" customWidth="1"/>
    <col min="2" max="3" width="9.6640625" style="81" customWidth="1"/>
    <col min="4" max="4" width="10.44140625" style="81" bestFit="1" customWidth="1"/>
    <col min="5" max="5" width="1.33203125" style="81" customWidth="1"/>
    <col min="6" max="6" width="33.6640625" style="922" customWidth="1"/>
    <col min="7" max="9" width="9.6640625" style="81" customWidth="1"/>
    <col min="10" max="16384" width="9.109375" style="81"/>
  </cols>
  <sheetData>
    <row r="1" spans="1:10" ht="17.399999999999999" x14ac:dyDescent="0.3">
      <c r="A1" s="1609" t="s">
        <v>1787</v>
      </c>
      <c r="B1" s="1609"/>
      <c r="C1" s="1609"/>
      <c r="D1" s="1609"/>
      <c r="E1" s="1609"/>
      <c r="F1" s="1609"/>
      <c r="G1" s="1609"/>
      <c r="H1" s="1609"/>
      <c r="I1" s="1609"/>
      <c r="J1" s="1048"/>
    </row>
    <row r="2" spans="1:10" ht="12.75" customHeight="1" x14ac:dyDescent="0.3">
      <c r="A2" s="48"/>
      <c r="B2" s="914"/>
      <c r="C2" s="914"/>
      <c r="D2" s="914"/>
      <c r="E2" s="914"/>
      <c r="F2" s="48"/>
      <c r="G2" s="914"/>
      <c r="H2" s="914"/>
      <c r="I2" s="914"/>
    </row>
    <row r="3" spans="1:10" ht="17.399999999999999" x14ac:dyDescent="0.3">
      <c r="A3" s="1602" t="s">
        <v>2292</v>
      </c>
      <c r="B3" s="1602"/>
      <c r="C3" s="1602"/>
      <c r="D3" s="1602"/>
      <c r="E3" s="1602"/>
      <c r="F3" s="1602"/>
      <c r="G3" s="1602"/>
      <c r="H3" s="1602"/>
      <c r="I3" s="1602"/>
    </row>
    <row r="4" spans="1:10" ht="17.399999999999999" x14ac:dyDescent="0.3">
      <c r="A4" s="1602" t="s">
        <v>387</v>
      </c>
      <c r="B4" s="1602"/>
      <c r="C4" s="1602"/>
      <c r="D4" s="1602"/>
      <c r="E4" s="1602"/>
      <c r="F4" s="1602"/>
      <c r="G4" s="1602"/>
      <c r="H4" s="1602"/>
      <c r="I4" s="1602"/>
    </row>
    <row r="5" spans="1:10" ht="12.75" customHeight="1" x14ac:dyDescent="0.3">
      <c r="A5" s="340" t="s">
        <v>1009</v>
      </c>
      <c r="B5" s="341"/>
      <c r="C5" s="341"/>
      <c r="D5" s="341"/>
      <c r="E5" s="914"/>
      <c r="F5" s="340"/>
      <c r="G5" s="341"/>
      <c r="H5" s="341"/>
      <c r="I5" s="341"/>
    </row>
    <row r="6" spans="1:10" s="267" customFormat="1" ht="15.75" customHeight="1" x14ac:dyDescent="0.3">
      <c r="A6" s="653"/>
      <c r="B6" s="1655" t="s">
        <v>688</v>
      </c>
      <c r="C6" s="1656"/>
      <c r="D6" s="1657"/>
      <c r="E6" s="920"/>
      <c r="F6" s="343"/>
      <c r="G6" s="1655" t="s">
        <v>688</v>
      </c>
      <c r="H6" s="1656"/>
      <c r="I6" s="1657"/>
    </row>
    <row r="7" spans="1:10" s="135" customFormat="1" ht="15.75" customHeight="1" x14ac:dyDescent="0.3">
      <c r="A7" s="654" t="s">
        <v>689</v>
      </c>
      <c r="B7" s="917" t="s">
        <v>320</v>
      </c>
      <c r="C7" s="916" t="s">
        <v>614</v>
      </c>
      <c r="D7" s="918" t="s">
        <v>690</v>
      </c>
      <c r="E7" s="920"/>
      <c r="F7" s="58" t="s">
        <v>689</v>
      </c>
      <c r="G7" s="917" t="s">
        <v>320</v>
      </c>
      <c r="H7" s="916" t="s">
        <v>614</v>
      </c>
      <c r="I7" s="918" t="s">
        <v>690</v>
      </c>
    </row>
    <row r="8" spans="1:10" s="916" customFormat="1" ht="4.5" customHeight="1" thickBot="1" x14ac:dyDescent="0.35">
      <c r="A8" s="655"/>
      <c r="B8" s="345"/>
      <c r="C8" s="346"/>
      <c r="D8" s="347"/>
      <c r="E8" s="348"/>
      <c r="F8" s="349"/>
      <c r="G8" s="350"/>
      <c r="H8" s="346"/>
      <c r="I8" s="347"/>
    </row>
    <row r="9" spans="1:10" s="135" customFormat="1" ht="4.5" customHeight="1" x14ac:dyDescent="0.25">
      <c r="A9" s="445"/>
      <c r="B9" s="351"/>
      <c r="C9" s="196"/>
      <c r="D9" s="352"/>
      <c r="E9" s="348"/>
      <c r="F9" s="353"/>
      <c r="G9" s="354"/>
      <c r="I9" s="355"/>
    </row>
    <row r="10" spans="1:10" s="89" customFormat="1" ht="12.75" customHeight="1" x14ac:dyDescent="0.25">
      <c r="A10" s="924" t="s">
        <v>2309</v>
      </c>
      <c r="B10" s="1484">
        <v>950</v>
      </c>
      <c r="C10" s="1485">
        <v>375</v>
      </c>
      <c r="D10" s="1486">
        <v>580</v>
      </c>
      <c r="E10" s="919"/>
      <c r="F10" s="924" t="s">
        <v>1454</v>
      </c>
      <c r="G10" s="1484">
        <v>11820</v>
      </c>
      <c r="H10" s="1485">
        <v>9755</v>
      </c>
      <c r="I10" s="1486">
        <v>2060</v>
      </c>
    </row>
    <row r="11" spans="1:10" s="135" customFormat="1" ht="12.75" customHeight="1" x14ac:dyDescent="0.3">
      <c r="A11" s="657" t="s">
        <v>1442</v>
      </c>
      <c r="B11" s="1487">
        <v>15</v>
      </c>
      <c r="C11" s="1488">
        <v>0</v>
      </c>
      <c r="D11" s="1489">
        <v>15</v>
      </c>
      <c r="E11" s="919"/>
      <c r="F11" s="652" t="s">
        <v>1461</v>
      </c>
      <c r="G11" s="1487"/>
      <c r="H11" s="1488"/>
      <c r="I11" s="1489"/>
    </row>
    <row r="12" spans="1:10" s="135" customFormat="1" ht="12.75" customHeight="1" x14ac:dyDescent="0.3">
      <c r="A12" s="657" t="s">
        <v>1759</v>
      </c>
      <c r="B12" s="1487">
        <v>15</v>
      </c>
      <c r="C12" s="1488">
        <v>10</v>
      </c>
      <c r="D12" s="1489">
        <v>0</v>
      </c>
      <c r="E12" s="919"/>
      <c r="F12" s="652" t="s">
        <v>1462</v>
      </c>
      <c r="G12" s="1487">
        <v>1715</v>
      </c>
      <c r="H12" s="1488">
        <v>945</v>
      </c>
      <c r="I12" s="1489">
        <v>775</v>
      </c>
    </row>
    <row r="13" spans="1:10" s="135" customFormat="1" ht="12.75" customHeight="1" x14ac:dyDescent="0.3">
      <c r="A13" s="657" t="s">
        <v>1443</v>
      </c>
      <c r="B13" s="1487">
        <v>160</v>
      </c>
      <c r="C13" s="1488">
        <v>50</v>
      </c>
      <c r="D13" s="1489">
        <v>115</v>
      </c>
      <c r="E13" s="919"/>
      <c r="F13" s="931" t="s">
        <v>1773</v>
      </c>
      <c r="G13" s="1492">
        <v>25</v>
      </c>
      <c r="H13" s="738">
        <v>0</v>
      </c>
      <c r="I13" s="1493">
        <v>25</v>
      </c>
    </row>
    <row r="14" spans="1:10" s="135" customFormat="1" ht="12.75" customHeight="1" x14ac:dyDescent="0.3">
      <c r="A14" s="657" t="s">
        <v>1444</v>
      </c>
      <c r="B14" s="1487">
        <v>55</v>
      </c>
      <c r="C14" s="1488">
        <v>20</v>
      </c>
      <c r="D14" s="1489">
        <v>30</v>
      </c>
      <c r="E14" s="357"/>
      <c r="F14" s="931" t="s">
        <v>1046</v>
      </c>
      <c r="G14" s="1492">
        <v>210</v>
      </c>
      <c r="H14" s="738">
        <v>195</v>
      </c>
      <c r="I14" s="1493">
        <v>15</v>
      </c>
    </row>
    <row r="15" spans="1:10" s="135" customFormat="1" ht="12.75" customHeight="1" x14ac:dyDescent="0.3">
      <c r="A15" s="657" t="s">
        <v>1760</v>
      </c>
      <c r="B15" s="1487">
        <v>60</v>
      </c>
      <c r="C15" s="1488">
        <v>40</v>
      </c>
      <c r="D15" s="1489">
        <v>20</v>
      </c>
      <c r="E15" s="357"/>
      <c r="F15" s="931" t="s">
        <v>442</v>
      </c>
      <c r="G15" s="1492">
        <v>30</v>
      </c>
      <c r="H15" s="738">
        <v>15</v>
      </c>
      <c r="I15" s="1493">
        <v>20</v>
      </c>
    </row>
    <row r="16" spans="1:10" s="135" customFormat="1" ht="12.75" customHeight="1" x14ac:dyDescent="0.3">
      <c r="A16" s="657" t="s">
        <v>1761</v>
      </c>
      <c r="B16" s="1487">
        <v>20</v>
      </c>
      <c r="C16" s="1488">
        <v>0</v>
      </c>
      <c r="D16" s="1489">
        <v>20</v>
      </c>
      <c r="E16" s="357"/>
      <c r="F16" s="931" t="s">
        <v>1774</v>
      </c>
      <c r="G16" s="1492">
        <v>45</v>
      </c>
      <c r="H16" s="738">
        <v>15</v>
      </c>
      <c r="I16" s="1493">
        <v>30</v>
      </c>
    </row>
    <row r="17" spans="1:9" s="135" customFormat="1" ht="12.75" customHeight="1" x14ac:dyDescent="0.3">
      <c r="A17" s="657" t="s">
        <v>1762</v>
      </c>
      <c r="B17" s="1487">
        <v>50</v>
      </c>
      <c r="C17" s="1488">
        <v>0</v>
      </c>
      <c r="D17" s="1489">
        <v>45</v>
      </c>
      <c r="E17" s="357"/>
      <c r="F17" s="931" t="s">
        <v>2318</v>
      </c>
      <c r="G17" s="1492">
        <v>10</v>
      </c>
      <c r="H17" s="738">
        <v>10</v>
      </c>
      <c r="I17" s="1493">
        <v>0</v>
      </c>
    </row>
    <row r="18" spans="1:9" s="135" customFormat="1" ht="12.75" customHeight="1" x14ac:dyDescent="0.3">
      <c r="A18" s="657" t="s">
        <v>2307</v>
      </c>
      <c r="B18" s="1487">
        <v>60</v>
      </c>
      <c r="C18" s="1488">
        <v>15</v>
      </c>
      <c r="D18" s="1489">
        <v>45</v>
      </c>
      <c r="E18" s="357"/>
      <c r="F18" s="931" t="s">
        <v>2319</v>
      </c>
      <c r="G18" s="1492">
        <v>10</v>
      </c>
      <c r="H18" s="738">
        <v>0</v>
      </c>
      <c r="I18" s="1493">
        <v>10</v>
      </c>
    </row>
    <row r="19" spans="1:9" s="135" customFormat="1" ht="12.75" customHeight="1" x14ac:dyDescent="0.3">
      <c r="A19" s="657" t="s">
        <v>2308</v>
      </c>
      <c r="B19" s="1487">
        <v>35</v>
      </c>
      <c r="C19" s="1488">
        <v>15</v>
      </c>
      <c r="D19" s="1489">
        <v>25</v>
      </c>
      <c r="E19" s="357"/>
      <c r="F19" s="931" t="s">
        <v>677</v>
      </c>
      <c r="G19" s="1492">
        <v>710</v>
      </c>
      <c r="H19" s="738">
        <v>265</v>
      </c>
      <c r="I19" s="1493">
        <v>445</v>
      </c>
    </row>
    <row r="20" spans="1:9" s="135" customFormat="1" ht="12.75" customHeight="1" x14ac:dyDescent="0.3">
      <c r="A20" s="657" t="s">
        <v>1445</v>
      </c>
      <c r="B20" s="1487">
        <v>255</v>
      </c>
      <c r="C20" s="1488">
        <v>125</v>
      </c>
      <c r="D20" s="1489">
        <v>125</v>
      </c>
      <c r="E20" s="919"/>
      <c r="F20" s="931" t="s">
        <v>1775</v>
      </c>
      <c r="G20" s="1492">
        <v>90</v>
      </c>
      <c r="H20" s="738">
        <v>25</v>
      </c>
      <c r="I20" s="1493">
        <v>70</v>
      </c>
    </row>
    <row r="21" spans="1:9" s="135" customFormat="1" ht="12.75" customHeight="1" x14ac:dyDescent="0.3">
      <c r="A21" s="657" t="s">
        <v>1763</v>
      </c>
      <c r="B21" s="1487">
        <v>10</v>
      </c>
      <c r="C21" s="1488">
        <v>0</v>
      </c>
      <c r="D21" s="1489">
        <v>10</v>
      </c>
      <c r="E21" s="919"/>
      <c r="F21" s="931" t="s">
        <v>2320</v>
      </c>
      <c r="G21" s="1492">
        <v>60</v>
      </c>
      <c r="H21" s="738">
        <v>45</v>
      </c>
      <c r="I21" s="1493">
        <v>15</v>
      </c>
    </row>
    <row r="22" spans="1:9" s="135" customFormat="1" ht="12.75" customHeight="1" x14ac:dyDescent="0.3">
      <c r="A22" s="1497" t="s">
        <v>2310</v>
      </c>
      <c r="B22" s="1487">
        <v>250</v>
      </c>
      <c r="C22" s="1488">
        <v>80</v>
      </c>
      <c r="D22" s="1489">
        <v>145</v>
      </c>
      <c r="E22" s="357"/>
      <c r="F22" s="931" t="s">
        <v>1455</v>
      </c>
      <c r="G22" s="1492">
        <v>15</v>
      </c>
      <c r="H22" s="738">
        <v>0</v>
      </c>
      <c r="I22" s="1493">
        <v>15</v>
      </c>
    </row>
    <row r="23" spans="1:9" s="135" customFormat="1" ht="12.75" customHeight="1" x14ac:dyDescent="0.25">
      <c r="A23" s="358"/>
      <c r="B23" s="1490"/>
      <c r="C23" s="278"/>
      <c r="D23" s="1491"/>
      <c r="E23" s="357"/>
      <c r="F23" s="931" t="s">
        <v>680</v>
      </c>
      <c r="G23" s="1492">
        <v>390</v>
      </c>
      <c r="H23" s="738">
        <v>250</v>
      </c>
      <c r="I23" s="1493">
        <v>145</v>
      </c>
    </row>
    <row r="24" spans="1:9" s="135" customFormat="1" ht="12.75" customHeight="1" x14ac:dyDescent="0.25">
      <c r="A24" s="924" t="s">
        <v>1450</v>
      </c>
      <c r="B24" s="1484">
        <v>1460</v>
      </c>
      <c r="C24" s="1485">
        <v>805</v>
      </c>
      <c r="D24" s="1486">
        <v>650</v>
      </c>
      <c r="E24" s="357"/>
      <c r="F24" s="931" t="s">
        <v>1776</v>
      </c>
      <c r="G24" s="1492">
        <v>10</v>
      </c>
      <c r="H24" s="738">
        <v>0</v>
      </c>
      <c r="I24" s="1493">
        <v>0</v>
      </c>
    </row>
    <row r="25" spans="1:9" s="135" customFormat="1" ht="12.75" customHeight="1" x14ac:dyDescent="0.3">
      <c r="A25" s="1497" t="s">
        <v>2312</v>
      </c>
      <c r="B25" s="1487">
        <v>485</v>
      </c>
      <c r="C25" s="1488">
        <v>195</v>
      </c>
      <c r="D25" s="1489">
        <v>290</v>
      </c>
      <c r="E25" s="919"/>
      <c r="F25" s="931" t="s">
        <v>2321</v>
      </c>
      <c r="G25" s="1492">
        <v>50</v>
      </c>
      <c r="H25" s="738">
        <v>30</v>
      </c>
      <c r="I25" s="1493">
        <v>25</v>
      </c>
    </row>
    <row r="26" spans="1:9" s="135" customFormat="1" ht="12.75" customHeight="1" x14ac:dyDescent="0.3">
      <c r="A26" s="652" t="s">
        <v>1451</v>
      </c>
      <c r="B26" s="1487">
        <v>435</v>
      </c>
      <c r="C26" s="1488">
        <v>300</v>
      </c>
      <c r="D26" s="1489">
        <v>135</v>
      </c>
      <c r="E26" s="919"/>
      <c r="F26" s="931" t="s">
        <v>1777</v>
      </c>
      <c r="G26" s="1492"/>
      <c r="H26" s="738"/>
      <c r="I26" s="1493"/>
    </row>
    <row r="27" spans="1:9" s="135" customFormat="1" ht="12.75" customHeight="1" x14ac:dyDescent="0.25">
      <c r="A27" s="656" t="s">
        <v>1764</v>
      </c>
      <c r="B27" s="1492">
        <v>25</v>
      </c>
      <c r="C27" s="738">
        <v>25</v>
      </c>
      <c r="D27" s="1493">
        <v>0</v>
      </c>
      <c r="E27" s="357"/>
      <c r="F27" s="931" t="s">
        <v>1778</v>
      </c>
      <c r="G27" s="1492">
        <v>80</v>
      </c>
      <c r="H27" s="738">
        <v>35</v>
      </c>
      <c r="I27" s="1493">
        <v>45</v>
      </c>
    </row>
    <row r="28" spans="1:9" s="135" customFormat="1" ht="12.75" customHeight="1" x14ac:dyDescent="0.3">
      <c r="A28" s="656" t="s">
        <v>1765</v>
      </c>
      <c r="B28" s="1492">
        <v>10</v>
      </c>
      <c r="C28" s="738">
        <v>10</v>
      </c>
      <c r="D28" s="1493">
        <v>0</v>
      </c>
      <c r="E28" s="357"/>
      <c r="F28" s="652" t="s">
        <v>1463</v>
      </c>
      <c r="G28" s="1487">
        <v>3345</v>
      </c>
      <c r="H28" s="1488">
        <v>2805</v>
      </c>
      <c r="I28" s="1489">
        <v>540</v>
      </c>
    </row>
    <row r="29" spans="1:9" s="135" customFormat="1" ht="12.75" customHeight="1" x14ac:dyDescent="0.25">
      <c r="A29" s="656" t="s">
        <v>2311</v>
      </c>
      <c r="B29" s="1492">
        <v>75</v>
      </c>
      <c r="C29" s="738">
        <v>45</v>
      </c>
      <c r="D29" s="1493">
        <v>25</v>
      </c>
      <c r="E29" s="357"/>
      <c r="F29" s="931" t="s">
        <v>1456</v>
      </c>
      <c r="G29" s="1492">
        <v>110</v>
      </c>
      <c r="H29" s="738">
        <v>105</v>
      </c>
      <c r="I29" s="1493">
        <v>0</v>
      </c>
    </row>
    <row r="30" spans="1:9" s="135" customFormat="1" ht="12.75" customHeight="1" x14ac:dyDescent="0.25">
      <c r="A30" s="656" t="s">
        <v>1448</v>
      </c>
      <c r="B30" s="1492">
        <v>185</v>
      </c>
      <c r="C30" s="738">
        <v>100</v>
      </c>
      <c r="D30" s="1493">
        <v>85</v>
      </c>
      <c r="E30" s="357"/>
      <c r="F30" s="931" t="s">
        <v>1779</v>
      </c>
      <c r="G30" s="1492">
        <v>25</v>
      </c>
      <c r="H30" s="738">
        <v>25</v>
      </c>
      <c r="I30" s="1493">
        <v>0</v>
      </c>
    </row>
    <row r="31" spans="1:9" s="135" customFormat="1" ht="12.75" customHeight="1" x14ac:dyDescent="0.25">
      <c r="A31" s="656" t="s">
        <v>1766</v>
      </c>
      <c r="B31" s="1492">
        <v>110</v>
      </c>
      <c r="C31" s="738">
        <v>55</v>
      </c>
      <c r="D31" s="1493">
        <v>50</v>
      </c>
      <c r="E31" s="919"/>
      <c r="F31" s="931" t="s">
        <v>1780</v>
      </c>
      <c r="G31" s="1492">
        <v>20</v>
      </c>
      <c r="H31" s="738">
        <v>10</v>
      </c>
      <c r="I31" s="1493">
        <v>10</v>
      </c>
    </row>
    <row r="32" spans="1:9" s="135" customFormat="1" ht="12.75" customHeight="1" x14ac:dyDescent="0.25">
      <c r="A32" s="656" t="s">
        <v>1767</v>
      </c>
      <c r="B32" s="1492">
        <v>95</v>
      </c>
      <c r="C32" s="738">
        <v>35</v>
      </c>
      <c r="D32" s="1493">
        <v>60</v>
      </c>
      <c r="E32" s="919"/>
      <c r="F32" s="931" t="s">
        <v>2322</v>
      </c>
      <c r="G32" s="1492">
        <v>45</v>
      </c>
      <c r="H32" s="738">
        <v>35</v>
      </c>
      <c r="I32" s="1493">
        <v>10</v>
      </c>
    </row>
    <row r="33" spans="1:9" s="135" customFormat="1" ht="12.75" customHeight="1" x14ac:dyDescent="0.3">
      <c r="A33" s="652" t="s">
        <v>1452</v>
      </c>
      <c r="B33" s="1487">
        <v>235</v>
      </c>
      <c r="C33" s="1488">
        <v>140</v>
      </c>
      <c r="D33" s="1489">
        <v>95</v>
      </c>
      <c r="E33" s="444"/>
      <c r="F33" s="931" t="s">
        <v>2323</v>
      </c>
      <c r="G33" s="1492">
        <v>2280</v>
      </c>
      <c r="H33" s="738">
        <v>1835</v>
      </c>
      <c r="I33" s="1493">
        <v>445</v>
      </c>
    </row>
    <row r="34" spans="1:9" s="135" customFormat="1" ht="12.75" customHeight="1" x14ac:dyDescent="0.25">
      <c r="A34" s="656" t="s">
        <v>1768</v>
      </c>
      <c r="B34" s="1492">
        <v>90</v>
      </c>
      <c r="C34" s="738">
        <v>45</v>
      </c>
      <c r="D34" s="1493">
        <v>45</v>
      </c>
      <c r="E34" s="357"/>
      <c r="F34" s="931" t="s">
        <v>2324</v>
      </c>
      <c r="G34" s="1492">
        <v>20</v>
      </c>
      <c r="H34" s="738">
        <v>0</v>
      </c>
      <c r="I34" s="1493">
        <v>20</v>
      </c>
    </row>
    <row r="35" spans="1:9" s="135" customFormat="1" ht="12.75" customHeight="1" x14ac:dyDescent="0.25">
      <c r="A35" s="656" t="s">
        <v>1769</v>
      </c>
      <c r="B35" s="1492">
        <v>65</v>
      </c>
      <c r="C35" s="738">
        <v>45</v>
      </c>
      <c r="D35" s="1493">
        <v>20</v>
      </c>
      <c r="E35" s="357"/>
      <c r="F35" s="931" t="s">
        <v>2325</v>
      </c>
      <c r="G35" s="1492">
        <v>65</v>
      </c>
      <c r="H35" s="738">
        <v>45</v>
      </c>
      <c r="I35" s="1493">
        <v>20</v>
      </c>
    </row>
    <row r="36" spans="1:9" s="135" customFormat="1" ht="12.75" customHeight="1" x14ac:dyDescent="0.25">
      <c r="A36" s="656" t="s">
        <v>2313</v>
      </c>
      <c r="B36" s="1492">
        <v>10</v>
      </c>
      <c r="C36" s="738">
        <v>0</v>
      </c>
      <c r="D36" s="1493">
        <v>10</v>
      </c>
      <c r="E36" s="357"/>
      <c r="F36" s="931" t="s">
        <v>1457</v>
      </c>
      <c r="G36" s="1492">
        <v>130</v>
      </c>
      <c r="H36" s="738">
        <v>120</v>
      </c>
      <c r="I36" s="1493">
        <v>15</v>
      </c>
    </row>
    <row r="37" spans="1:9" ht="12.75" customHeight="1" x14ac:dyDescent="0.25">
      <c r="A37" s="656" t="s">
        <v>2314</v>
      </c>
      <c r="B37" s="1492">
        <v>45</v>
      </c>
      <c r="C37" s="738">
        <v>20</v>
      </c>
      <c r="D37" s="1493">
        <v>25</v>
      </c>
      <c r="E37" s="444"/>
      <c r="F37" s="931" t="s">
        <v>1458</v>
      </c>
      <c r="G37" s="1492">
        <v>110</v>
      </c>
      <c r="H37" s="738">
        <v>90</v>
      </c>
      <c r="I37" s="1493">
        <v>25</v>
      </c>
    </row>
    <row r="38" spans="1:9" ht="12.75" customHeight="1" x14ac:dyDescent="0.3">
      <c r="A38" s="652" t="s">
        <v>1453</v>
      </c>
      <c r="B38" s="1487">
        <v>320</v>
      </c>
      <c r="C38" s="1488">
        <v>165</v>
      </c>
      <c r="D38" s="1489">
        <v>150</v>
      </c>
      <c r="E38" s="444"/>
      <c r="F38" s="931" t="s">
        <v>1781</v>
      </c>
      <c r="G38" s="1492">
        <v>415</v>
      </c>
      <c r="H38" s="738">
        <v>290</v>
      </c>
      <c r="I38" s="1493">
        <v>130</v>
      </c>
    </row>
    <row r="39" spans="1:9" ht="12.75" customHeight="1" x14ac:dyDescent="0.25">
      <c r="A39" s="656" t="s">
        <v>2315</v>
      </c>
      <c r="B39" s="1492">
        <v>50</v>
      </c>
      <c r="C39" s="738">
        <v>15</v>
      </c>
      <c r="D39" s="1493">
        <v>30</v>
      </c>
      <c r="E39" s="444"/>
      <c r="F39" s="931" t="s">
        <v>1459</v>
      </c>
      <c r="G39" s="1492">
        <v>100</v>
      </c>
      <c r="H39" s="738">
        <v>95</v>
      </c>
      <c r="I39" s="1493">
        <v>0</v>
      </c>
    </row>
    <row r="40" spans="1:9" ht="12.75" customHeight="1" x14ac:dyDescent="0.3">
      <c r="A40" s="656" t="s">
        <v>1770</v>
      </c>
      <c r="B40" s="1492">
        <v>20</v>
      </c>
      <c r="C40" s="738">
        <v>10</v>
      </c>
      <c r="D40" s="1493">
        <v>15</v>
      </c>
      <c r="E40" s="444"/>
      <c r="F40" s="652" t="s">
        <v>1464</v>
      </c>
      <c r="G40" s="1487">
        <v>6385</v>
      </c>
      <c r="H40" s="1488">
        <v>5650</v>
      </c>
      <c r="I40" s="1489">
        <v>730</v>
      </c>
    </row>
    <row r="41" spans="1:9" ht="12.75" customHeight="1" x14ac:dyDescent="0.25">
      <c r="A41" s="656" t="s">
        <v>2316</v>
      </c>
      <c r="B41" s="1492">
        <v>20</v>
      </c>
      <c r="C41" s="738">
        <v>20</v>
      </c>
      <c r="D41" s="1493">
        <v>0</v>
      </c>
      <c r="E41" s="351"/>
      <c r="F41" s="931" t="s">
        <v>1783</v>
      </c>
      <c r="G41" s="1499">
        <v>80</v>
      </c>
      <c r="H41" s="1500">
        <v>70</v>
      </c>
      <c r="I41" s="1501">
        <v>15</v>
      </c>
    </row>
    <row r="42" spans="1:9" ht="12.75" customHeight="1" x14ac:dyDescent="0.25">
      <c r="A42" s="656" t="s">
        <v>1771</v>
      </c>
      <c r="B42" s="1492">
        <v>60</v>
      </c>
      <c r="C42" s="738">
        <v>60</v>
      </c>
      <c r="D42" s="1493">
        <v>0</v>
      </c>
      <c r="E42" s="436"/>
      <c r="F42" s="931" t="s">
        <v>2326</v>
      </c>
      <c r="G42" s="1499">
        <v>15</v>
      </c>
      <c r="H42" s="1500">
        <v>10</v>
      </c>
      <c r="I42" s="1501">
        <v>10</v>
      </c>
    </row>
    <row r="43" spans="1:9" ht="12.75" customHeight="1" x14ac:dyDescent="0.25">
      <c r="A43" s="656" t="s">
        <v>1449</v>
      </c>
      <c r="B43" s="1492">
        <v>65</v>
      </c>
      <c r="C43" s="738">
        <v>15</v>
      </c>
      <c r="D43" s="1493">
        <v>55</v>
      </c>
      <c r="E43" s="436"/>
      <c r="F43" s="931" t="s">
        <v>678</v>
      </c>
      <c r="G43" s="1499">
        <v>3050</v>
      </c>
      <c r="H43" s="1500">
        <v>2720</v>
      </c>
      <c r="I43" s="1501">
        <v>330</v>
      </c>
    </row>
    <row r="44" spans="1:9" ht="12.75" customHeight="1" x14ac:dyDescent="0.25">
      <c r="A44" s="656" t="s">
        <v>2317</v>
      </c>
      <c r="B44" s="1492">
        <v>25</v>
      </c>
      <c r="C44" s="738">
        <v>0</v>
      </c>
      <c r="D44" s="1493">
        <v>20</v>
      </c>
      <c r="E44" s="436"/>
      <c r="F44" s="931" t="s">
        <v>679</v>
      </c>
      <c r="G44" s="1499">
        <v>1600</v>
      </c>
      <c r="H44" s="1500">
        <v>1445</v>
      </c>
      <c r="I44" s="1501">
        <v>155</v>
      </c>
    </row>
    <row r="45" spans="1:9" ht="12.75" customHeight="1" x14ac:dyDescent="0.25">
      <c r="A45" s="656" t="s">
        <v>1772</v>
      </c>
      <c r="B45" s="1492">
        <v>80</v>
      </c>
      <c r="C45" s="738">
        <v>45</v>
      </c>
      <c r="D45" s="1493">
        <v>30</v>
      </c>
      <c r="E45" s="444"/>
      <c r="F45" s="931" t="s">
        <v>2327</v>
      </c>
      <c r="G45" s="1499">
        <v>195</v>
      </c>
      <c r="H45" s="1500">
        <v>110</v>
      </c>
      <c r="I45" s="1501">
        <v>85</v>
      </c>
    </row>
    <row r="46" spans="1:9" ht="12.75" customHeight="1" x14ac:dyDescent="0.3">
      <c r="A46" s="652"/>
      <c r="B46" s="1487"/>
      <c r="C46" s="1488"/>
      <c r="D46" s="1489"/>
      <c r="E46" s="444"/>
      <c r="F46" s="931" t="s">
        <v>2328</v>
      </c>
      <c r="G46" s="1499">
        <v>25</v>
      </c>
      <c r="H46" s="1500">
        <v>0</v>
      </c>
      <c r="I46" s="1501">
        <v>25</v>
      </c>
    </row>
    <row r="47" spans="1:9" ht="12.75" customHeight="1" x14ac:dyDescent="0.25">
      <c r="A47" s="933" t="s">
        <v>1465</v>
      </c>
      <c r="B47" s="1485">
        <v>140</v>
      </c>
      <c r="C47" s="1485">
        <v>10</v>
      </c>
      <c r="D47" s="1486">
        <v>125</v>
      </c>
      <c r="E47" s="444"/>
      <c r="F47" s="931" t="s">
        <v>2329</v>
      </c>
      <c r="G47" s="1499">
        <v>250</v>
      </c>
      <c r="H47" s="1500">
        <v>110</v>
      </c>
      <c r="I47" s="1501">
        <v>145</v>
      </c>
    </row>
    <row r="48" spans="1:9" ht="12.75" customHeight="1" x14ac:dyDescent="0.3">
      <c r="A48" s="647" t="s">
        <v>1466</v>
      </c>
      <c r="B48" s="1487">
        <v>120</v>
      </c>
      <c r="C48" s="1488">
        <v>0</v>
      </c>
      <c r="D48" s="1489">
        <v>110</v>
      </c>
      <c r="E48" s="444"/>
      <c r="F48" s="931" t="s">
        <v>2330</v>
      </c>
      <c r="G48" s="1499">
        <v>70</v>
      </c>
      <c r="H48" s="1500">
        <v>50</v>
      </c>
      <c r="I48" s="1501">
        <v>15</v>
      </c>
    </row>
    <row r="49" spans="1:9" ht="12.75" customHeight="1" x14ac:dyDescent="0.3">
      <c r="A49" s="647" t="s">
        <v>1782</v>
      </c>
      <c r="B49" s="1487">
        <v>15</v>
      </c>
      <c r="C49" s="1488">
        <v>0</v>
      </c>
      <c r="D49" s="1489">
        <v>10</v>
      </c>
      <c r="E49" s="444"/>
      <c r="F49" s="931" t="s">
        <v>1207</v>
      </c>
      <c r="G49" s="1499">
        <v>130</v>
      </c>
      <c r="H49" s="1500">
        <v>80</v>
      </c>
      <c r="I49" s="1501">
        <v>50</v>
      </c>
    </row>
    <row r="50" spans="1:9" ht="12.75" customHeight="1" x14ac:dyDescent="0.3">
      <c r="A50" s="647"/>
      <c r="B50" s="644"/>
      <c r="C50" s="645"/>
      <c r="D50" s="646"/>
      <c r="E50" s="444"/>
      <c r="F50" s="931" t="s">
        <v>2331</v>
      </c>
      <c r="G50" s="1499">
        <v>35</v>
      </c>
      <c r="H50" s="1500">
        <v>35</v>
      </c>
      <c r="I50" s="1501">
        <v>0</v>
      </c>
    </row>
    <row r="51" spans="1:9" ht="12.75" customHeight="1" x14ac:dyDescent="0.25">
      <c r="A51" s="931"/>
      <c r="B51" s="926"/>
      <c r="C51" s="927"/>
      <c r="D51" s="928"/>
      <c r="E51" s="444"/>
      <c r="F51" s="931" t="s">
        <v>1460</v>
      </c>
      <c r="G51" s="1499">
        <v>170</v>
      </c>
      <c r="H51" s="1500">
        <v>165</v>
      </c>
      <c r="I51" s="1501">
        <v>10</v>
      </c>
    </row>
    <row r="52" spans="1:9" ht="12.75" customHeight="1" x14ac:dyDescent="0.25">
      <c r="A52" s="445"/>
      <c r="B52" s="351"/>
      <c r="C52" s="135"/>
      <c r="D52" s="355"/>
      <c r="E52" s="444"/>
      <c r="F52" s="931" t="s">
        <v>1208</v>
      </c>
      <c r="G52" s="1499">
        <v>730</v>
      </c>
      <c r="H52" s="1500">
        <v>710</v>
      </c>
      <c r="I52" s="1501">
        <v>20</v>
      </c>
    </row>
    <row r="53" spans="1:9" ht="12.75" customHeight="1" x14ac:dyDescent="0.25">
      <c r="A53" s="445"/>
      <c r="B53" s="351"/>
      <c r="C53" s="135"/>
      <c r="D53" s="355"/>
      <c r="E53" s="310"/>
      <c r="F53" s="931" t="s">
        <v>2332</v>
      </c>
      <c r="G53" s="1492">
        <v>185</v>
      </c>
      <c r="H53" s="738">
        <v>145</v>
      </c>
      <c r="I53" s="1493">
        <v>20</v>
      </c>
    </row>
    <row r="54" spans="1:9" ht="12.75" customHeight="1" x14ac:dyDescent="0.3">
      <c r="A54" s="659"/>
      <c r="B54" s="1498"/>
      <c r="C54" s="648"/>
      <c r="D54" s="649"/>
      <c r="E54" s="310"/>
      <c r="F54" s="932" t="s">
        <v>2333</v>
      </c>
      <c r="G54" s="1502">
        <v>415</v>
      </c>
      <c r="H54" s="1495">
        <v>355</v>
      </c>
      <c r="I54" s="1496">
        <v>55</v>
      </c>
    </row>
    <row r="55" spans="1:9" x14ac:dyDescent="0.25">
      <c r="A55" s="353" t="s">
        <v>1031</v>
      </c>
      <c r="F55" s="81"/>
    </row>
    <row r="56" spans="1:9" x14ac:dyDescent="0.25">
      <c r="A56" s="922" t="s">
        <v>1032</v>
      </c>
    </row>
    <row r="58" spans="1:9" ht="37.5" customHeight="1" x14ac:dyDescent="0.25">
      <c r="A58" s="1654" t="s">
        <v>2068</v>
      </c>
      <c r="B58" s="1654"/>
      <c r="C58" s="1654"/>
      <c r="D58" s="1654"/>
      <c r="E58" s="1654"/>
      <c r="F58" s="1654"/>
      <c r="G58" s="1654"/>
      <c r="H58" s="1654"/>
      <c r="I58" s="1654"/>
    </row>
    <row r="59" spans="1:9" ht="13.8" x14ac:dyDescent="0.25">
      <c r="A59" s="1653" t="s">
        <v>2306</v>
      </c>
      <c r="B59" s="1653"/>
      <c r="C59" s="1653"/>
      <c r="D59" s="1653"/>
      <c r="E59" s="1653"/>
      <c r="F59" s="1653"/>
      <c r="G59" s="1653"/>
      <c r="H59" s="1653"/>
      <c r="I59" s="1653"/>
    </row>
    <row r="62" spans="1:9" ht="13.8" x14ac:dyDescent="0.25">
      <c r="D62" s="915"/>
      <c r="E62" s="915"/>
    </row>
    <row r="64" spans="1:9" x14ac:dyDescent="0.25">
      <c r="G64" s="158"/>
      <c r="H64" s="158"/>
      <c r="I64" s="158"/>
    </row>
    <row r="65" spans="7:9" x14ac:dyDescent="0.25">
      <c r="G65" s="158"/>
      <c r="H65" s="158"/>
      <c r="I65" s="158"/>
    </row>
    <row r="66" spans="7:9" x14ac:dyDescent="0.25">
      <c r="G66" s="158"/>
      <c r="H66" s="158"/>
      <c r="I66" s="158"/>
    </row>
    <row r="67" spans="7:9" x14ac:dyDescent="0.25">
      <c r="G67" s="158"/>
      <c r="H67" s="158"/>
      <c r="I67" s="158"/>
    </row>
    <row r="68" spans="7:9" x14ac:dyDescent="0.25">
      <c r="G68" s="158"/>
      <c r="H68" s="158"/>
      <c r="I68" s="158"/>
    </row>
    <row r="69" spans="7:9" x14ac:dyDescent="0.25">
      <c r="G69" s="158"/>
      <c r="H69" s="158"/>
      <c r="I69" s="158"/>
    </row>
    <row r="70" spans="7:9" x14ac:dyDescent="0.25">
      <c r="G70" s="158"/>
      <c r="H70" s="158"/>
      <c r="I70" s="158"/>
    </row>
    <row r="71" spans="7:9" x14ac:dyDescent="0.25">
      <c r="G71" s="158"/>
      <c r="H71" s="158"/>
      <c r="I71" s="158"/>
    </row>
    <row r="72" spans="7:9" x14ac:dyDescent="0.25">
      <c r="G72" s="158"/>
      <c r="H72" s="158"/>
      <c r="I72" s="158"/>
    </row>
  </sheetData>
  <mergeCells count="7">
    <mergeCell ref="A59:I59"/>
    <mergeCell ref="A58:I58"/>
    <mergeCell ref="A1:I1"/>
    <mergeCell ref="A3:I3"/>
    <mergeCell ref="A4:I4"/>
    <mergeCell ref="B6:D6"/>
    <mergeCell ref="G6:I6"/>
  </mergeCells>
  <hyperlinks>
    <hyperlink ref="A59:I59" r:id="rId1" display="Source: Statistics Canada, 2021 Census of Population, Table 98-10-0338-01  Ethnic or cultural origin by generation status" xr:uid="{FEA7861F-8156-441A-8436-0E1F2C795B6F}"/>
  </hyperlinks>
  <printOptions horizontalCentered="1"/>
  <pageMargins left="0.74803149606299202" right="0.74803149606299202" top="0.98425196850393704" bottom="0.98425196850393704" header="0.511811023622047" footer="0.511811023622047"/>
  <pageSetup scale="67" firstPageNumber="27" orientation="portrait" useFirstPageNumber="1" r:id="rId2"/>
  <headerFooter alignWithMargins="0"/>
  <rowBreaks count="1" manualBreakCount="1">
    <brk id="59" max="8"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5"/>
    <pageSetUpPr fitToPage="1"/>
  </sheetPr>
  <dimension ref="A1:J68"/>
  <sheetViews>
    <sheetView zoomScaleNormal="100" workbookViewId="0">
      <selection activeCell="A65" sqref="A65"/>
    </sheetView>
  </sheetViews>
  <sheetFormatPr defaultRowHeight="13.2" x14ac:dyDescent="0.25"/>
  <cols>
    <col min="1" max="1" width="39.6640625" customWidth="1"/>
    <col min="2" max="4" width="17.44140625" customWidth="1"/>
    <col min="5" max="5" width="19.33203125" customWidth="1"/>
  </cols>
  <sheetData>
    <row r="1" spans="1:10" ht="17.399999999999999" x14ac:dyDescent="0.3">
      <c r="A1" s="1609" t="s">
        <v>1042</v>
      </c>
      <c r="B1" s="1609"/>
      <c r="C1" s="1609"/>
      <c r="D1" s="1609"/>
      <c r="E1" s="1609"/>
      <c r="F1" s="490"/>
      <c r="G1" s="490"/>
      <c r="H1" s="490"/>
      <c r="I1" s="490"/>
      <c r="J1" s="490"/>
    </row>
    <row r="2" spans="1:10" ht="14.25" customHeight="1" x14ac:dyDescent="0.3">
      <c r="A2" s="27"/>
    </row>
    <row r="3" spans="1:10" ht="17.399999999999999" x14ac:dyDescent="0.3">
      <c r="A3" s="1609" t="s">
        <v>2334</v>
      </c>
      <c r="B3" s="1609"/>
      <c r="C3" s="1609"/>
      <c r="D3" s="1609"/>
      <c r="E3" s="1609"/>
    </row>
    <row r="4" spans="1:10" ht="17.399999999999999" x14ac:dyDescent="0.3">
      <c r="A4" s="1602" t="s">
        <v>387</v>
      </c>
      <c r="B4" s="1602"/>
      <c r="C4" s="1602"/>
      <c r="D4" s="1602"/>
      <c r="E4" s="1602"/>
    </row>
    <row r="6" spans="1:10" ht="15.6" x14ac:dyDescent="0.3">
      <c r="B6" s="37" t="s">
        <v>2</v>
      </c>
      <c r="C6" s="37" t="s">
        <v>3</v>
      </c>
      <c r="D6" s="37" t="s">
        <v>4</v>
      </c>
      <c r="E6" s="37" t="s">
        <v>1010</v>
      </c>
    </row>
    <row r="7" spans="1:10" ht="4.5" customHeight="1" thickBot="1" x14ac:dyDescent="0.3"/>
    <row r="8" spans="1:10" ht="3.75" customHeight="1" x14ac:dyDescent="0.25">
      <c r="A8" s="705"/>
      <c r="B8" s="705"/>
      <c r="C8" s="705"/>
      <c r="D8" s="705"/>
      <c r="E8" s="705"/>
    </row>
    <row r="9" spans="1:10" ht="13.8" x14ac:dyDescent="0.25">
      <c r="A9" s="704" t="s">
        <v>1047</v>
      </c>
      <c r="B9" s="49">
        <v>18325</v>
      </c>
      <c r="C9" s="49">
        <v>89770</v>
      </c>
      <c r="D9" s="49">
        <v>46235</v>
      </c>
      <c r="E9" s="49">
        <v>154330</v>
      </c>
      <c r="H9" s="47"/>
      <c r="J9" s="47"/>
    </row>
    <row r="10" spans="1:10" ht="13.8" x14ac:dyDescent="0.25">
      <c r="A10" s="26"/>
      <c r="B10" s="36"/>
      <c r="C10" s="36"/>
      <c r="D10" s="36"/>
      <c r="E10" s="36"/>
    </row>
    <row r="11" spans="1:10" ht="13.8" x14ac:dyDescent="0.25">
      <c r="A11" s="32" t="s">
        <v>2335</v>
      </c>
      <c r="B11" s="49">
        <v>9070</v>
      </c>
      <c r="C11" s="49">
        <v>43785</v>
      </c>
      <c r="D11" s="49">
        <v>22530</v>
      </c>
      <c r="E11" s="49">
        <v>75385</v>
      </c>
      <c r="G11" s="47"/>
      <c r="H11" s="47"/>
      <c r="I11" s="47"/>
      <c r="J11" s="47"/>
    </row>
    <row r="12" spans="1:10" ht="13.8" x14ac:dyDescent="0.25">
      <c r="A12" s="26" t="s">
        <v>5</v>
      </c>
      <c r="B12" s="217">
        <v>1375</v>
      </c>
      <c r="C12" s="217">
        <v>7220</v>
      </c>
      <c r="D12" s="217">
        <v>3535</v>
      </c>
      <c r="E12" s="217">
        <v>12120</v>
      </c>
      <c r="H12" s="47"/>
      <c r="J12" s="47"/>
    </row>
    <row r="13" spans="1:10" ht="13.8" x14ac:dyDescent="0.25">
      <c r="A13" s="26" t="s">
        <v>6</v>
      </c>
      <c r="B13" s="217">
        <v>3005</v>
      </c>
      <c r="C13" s="217">
        <v>17125</v>
      </c>
      <c r="D13" s="217">
        <v>7510</v>
      </c>
      <c r="E13" s="217">
        <v>27640</v>
      </c>
      <c r="H13" s="47"/>
      <c r="J13" s="47"/>
    </row>
    <row r="14" spans="1:10" ht="13.8" x14ac:dyDescent="0.25">
      <c r="A14" s="26" t="s">
        <v>7</v>
      </c>
      <c r="B14" s="217">
        <v>2665</v>
      </c>
      <c r="C14" s="217">
        <v>11360</v>
      </c>
      <c r="D14" s="217">
        <v>6545</v>
      </c>
      <c r="E14" s="217">
        <v>20565</v>
      </c>
      <c r="H14" s="47"/>
      <c r="J14" s="47"/>
    </row>
    <row r="15" spans="1:10" ht="13.8" x14ac:dyDescent="0.25">
      <c r="A15" s="26" t="s">
        <v>8</v>
      </c>
      <c r="B15" s="217">
        <v>2025</v>
      </c>
      <c r="C15" s="217">
        <v>8090</v>
      </c>
      <c r="D15" s="217">
        <v>4940</v>
      </c>
      <c r="E15" s="217">
        <v>15055</v>
      </c>
    </row>
    <row r="16" spans="1:10" ht="13.8" x14ac:dyDescent="0.25">
      <c r="A16" s="26"/>
      <c r="B16" s="36"/>
      <c r="C16" s="36"/>
      <c r="D16" s="36"/>
      <c r="E16" s="36"/>
    </row>
    <row r="17" spans="1:10" ht="13.8" x14ac:dyDescent="0.25">
      <c r="A17" s="32" t="s">
        <v>2336</v>
      </c>
      <c r="B17" s="49">
        <v>9255</v>
      </c>
      <c r="C17" s="49">
        <v>45980</v>
      </c>
      <c r="D17" s="49">
        <v>23705</v>
      </c>
      <c r="E17" s="49">
        <v>78945</v>
      </c>
      <c r="G17" s="47"/>
      <c r="H17" s="47"/>
      <c r="I17" s="47"/>
      <c r="J17" s="47"/>
    </row>
    <row r="18" spans="1:10" ht="13.8" x14ac:dyDescent="0.25">
      <c r="A18" s="26" t="s">
        <v>5</v>
      </c>
      <c r="B18" s="217">
        <v>1325</v>
      </c>
      <c r="C18" s="217">
        <v>6815</v>
      </c>
      <c r="D18" s="217">
        <v>3370</v>
      </c>
      <c r="E18" s="217">
        <v>11520</v>
      </c>
      <c r="H18" s="47"/>
      <c r="J18" s="47"/>
    </row>
    <row r="19" spans="1:10" ht="13.8" x14ac:dyDescent="0.25">
      <c r="A19" s="26" t="s">
        <v>6</v>
      </c>
      <c r="B19" s="217">
        <v>2920</v>
      </c>
      <c r="C19" s="217">
        <v>17250</v>
      </c>
      <c r="D19" s="217">
        <v>7620</v>
      </c>
      <c r="E19" s="217">
        <v>27810</v>
      </c>
      <c r="H19" s="47"/>
      <c r="J19" s="47"/>
    </row>
    <row r="20" spans="1:10" ht="13.8" x14ac:dyDescent="0.25">
      <c r="A20" s="26" t="s">
        <v>7</v>
      </c>
      <c r="B20" s="217">
        <v>2710</v>
      </c>
      <c r="C20" s="217">
        <v>12285</v>
      </c>
      <c r="D20" s="217">
        <v>6975</v>
      </c>
      <c r="E20" s="217">
        <v>21975</v>
      </c>
      <c r="H20" s="47"/>
      <c r="J20" s="47"/>
    </row>
    <row r="21" spans="1:10" ht="13.8" x14ac:dyDescent="0.25">
      <c r="A21" s="26" t="s">
        <v>8</v>
      </c>
      <c r="B21" s="217">
        <v>2300</v>
      </c>
      <c r="C21" s="217">
        <v>9625</v>
      </c>
      <c r="D21" s="217">
        <v>5730</v>
      </c>
      <c r="E21" s="217">
        <v>17650</v>
      </c>
      <c r="G21" s="47"/>
      <c r="H21" s="47"/>
      <c r="I21" s="47"/>
      <c r="J21" s="47"/>
    </row>
    <row r="22" spans="1:10" ht="13.8" x14ac:dyDescent="0.25">
      <c r="A22" s="26"/>
    </row>
    <row r="23" spans="1:10" ht="17.399999999999999" x14ac:dyDescent="0.3">
      <c r="A23" s="1609" t="s">
        <v>2338</v>
      </c>
      <c r="B23" s="1609"/>
      <c r="C23" s="1609"/>
      <c r="D23" s="1609"/>
      <c r="E23" s="1609"/>
    </row>
    <row r="24" spans="1:10" ht="17.399999999999999" x14ac:dyDescent="0.3">
      <c r="A24" s="1602" t="s">
        <v>387</v>
      </c>
      <c r="B24" s="1602"/>
      <c r="C24" s="1602"/>
      <c r="D24" s="1602"/>
      <c r="E24" s="1602"/>
    </row>
    <row r="25" spans="1:10" ht="14.25" customHeight="1" x14ac:dyDescent="0.3">
      <c r="A25" s="703"/>
      <c r="B25" s="703"/>
      <c r="C25" s="703"/>
      <c r="D25" s="703"/>
      <c r="E25" s="703"/>
    </row>
    <row r="26" spans="1:10" ht="14.25" customHeight="1" x14ac:dyDescent="0.3">
      <c r="A26" s="26"/>
      <c r="B26" s="37" t="s">
        <v>2</v>
      </c>
      <c r="C26" s="37" t="s">
        <v>3</v>
      </c>
      <c r="D26" s="37" t="s">
        <v>4</v>
      </c>
      <c r="E26" s="37" t="s">
        <v>1010</v>
      </c>
    </row>
    <row r="27" spans="1:10" ht="5.25" customHeight="1" thickBot="1" x14ac:dyDescent="0.3">
      <c r="A27" s="26"/>
    </row>
    <row r="28" spans="1:10" ht="5.25" customHeight="1" x14ac:dyDescent="0.25">
      <c r="A28" s="690"/>
      <c r="B28" s="705"/>
      <c r="C28" s="705"/>
      <c r="D28" s="705"/>
      <c r="E28" s="705"/>
    </row>
    <row r="29" spans="1:10" ht="13.8" x14ac:dyDescent="0.25">
      <c r="A29" s="32" t="s">
        <v>694</v>
      </c>
    </row>
    <row r="30" spans="1:10" ht="13.8" x14ac:dyDescent="0.25">
      <c r="A30" s="26" t="s">
        <v>1467</v>
      </c>
      <c r="B30" s="36">
        <v>9948</v>
      </c>
      <c r="C30" s="36">
        <v>42210</v>
      </c>
      <c r="D30" s="36">
        <v>22776</v>
      </c>
      <c r="E30" s="36">
        <v>74934</v>
      </c>
    </row>
    <row r="31" spans="1:10" ht="13.8" x14ac:dyDescent="0.25">
      <c r="A31" s="26"/>
      <c r="B31" s="36"/>
      <c r="C31" s="36"/>
      <c r="D31" s="36"/>
      <c r="E31" s="36"/>
    </row>
    <row r="32" spans="1:10" ht="13.8" x14ac:dyDescent="0.25">
      <c r="A32" s="26" t="s">
        <v>48</v>
      </c>
      <c r="B32" s="36">
        <v>7675</v>
      </c>
      <c r="C32" s="36">
        <v>37230</v>
      </c>
      <c r="D32" s="36">
        <v>19660</v>
      </c>
      <c r="E32" s="36">
        <v>64570</v>
      </c>
      <c r="G32" s="47"/>
    </row>
    <row r="33" spans="1:7" ht="14.4" x14ac:dyDescent="0.3">
      <c r="A33" s="41" t="s">
        <v>61</v>
      </c>
      <c r="B33" s="217">
        <v>6260</v>
      </c>
      <c r="C33" s="217">
        <v>23665</v>
      </c>
      <c r="D33" s="217">
        <v>13930</v>
      </c>
      <c r="E33" s="217">
        <v>43850</v>
      </c>
      <c r="G33" s="47"/>
    </row>
    <row r="34" spans="1:7" ht="14.4" x14ac:dyDescent="0.3">
      <c r="A34" s="41" t="s">
        <v>267</v>
      </c>
      <c r="B34" s="51">
        <v>200</v>
      </c>
      <c r="C34" s="217">
        <v>2365</v>
      </c>
      <c r="D34" s="217">
        <v>1075</v>
      </c>
      <c r="E34" s="217">
        <v>3645</v>
      </c>
      <c r="G34" s="47"/>
    </row>
    <row r="35" spans="1:7" ht="14.4" x14ac:dyDescent="0.3">
      <c r="A35" s="41" t="s">
        <v>268</v>
      </c>
      <c r="B35" s="217">
        <v>165</v>
      </c>
      <c r="C35" s="217">
        <v>1285</v>
      </c>
      <c r="D35" s="217">
        <v>1230</v>
      </c>
      <c r="E35" s="217">
        <v>2680</v>
      </c>
      <c r="G35" s="47"/>
    </row>
    <row r="36" spans="1:7" ht="14.4" x14ac:dyDescent="0.3">
      <c r="A36" s="41" t="s">
        <v>266</v>
      </c>
      <c r="B36" s="217">
        <v>70</v>
      </c>
      <c r="C36" s="217">
        <v>740</v>
      </c>
      <c r="D36" s="217">
        <v>320</v>
      </c>
      <c r="E36" s="217">
        <v>1135</v>
      </c>
      <c r="G36" s="47"/>
    </row>
    <row r="37" spans="1:7" ht="14.4" x14ac:dyDescent="0.3">
      <c r="A37" s="41" t="s">
        <v>2339</v>
      </c>
      <c r="B37" s="217">
        <v>480</v>
      </c>
      <c r="C37" s="217">
        <v>7965</v>
      </c>
      <c r="D37" s="217">
        <v>1925</v>
      </c>
      <c r="E37" s="217">
        <v>10365</v>
      </c>
      <c r="G37" s="47"/>
    </row>
    <row r="38" spans="1:7" ht="14.4" x14ac:dyDescent="0.3">
      <c r="A38" s="41" t="s">
        <v>62</v>
      </c>
      <c r="B38" s="217">
        <v>0</v>
      </c>
      <c r="C38" s="217">
        <v>85</v>
      </c>
      <c r="D38" s="217">
        <v>40</v>
      </c>
      <c r="E38" s="217">
        <v>130</v>
      </c>
      <c r="G38" s="47"/>
    </row>
    <row r="39" spans="1:7" ht="14.4" x14ac:dyDescent="0.3">
      <c r="A39" s="41" t="s">
        <v>1237</v>
      </c>
      <c r="B39" s="51">
        <v>10</v>
      </c>
      <c r="C39" s="217">
        <v>50</v>
      </c>
      <c r="D39" s="217">
        <v>30</v>
      </c>
      <c r="E39" s="217">
        <v>90</v>
      </c>
      <c r="G39" s="47"/>
    </row>
    <row r="40" spans="1:7" ht="14.4" x14ac:dyDescent="0.3">
      <c r="A40" s="41" t="s">
        <v>63</v>
      </c>
      <c r="B40" s="217">
        <v>495</v>
      </c>
      <c r="C40" s="217">
        <v>1080</v>
      </c>
      <c r="D40" s="217">
        <v>1105</v>
      </c>
      <c r="E40" s="217">
        <v>2680</v>
      </c>
      <c r="G40" s="47"/>
    </row>
    <row r="41" spans="1:7" ht="13.8" x14ac:dyDescent="0.25">
      <c r="A41" s="26"/>
      <c r="B41" s="26"/>
      <c r="C41" s="26"/>
      <c r="D41" s="26"/>
      <c r="E41" s="26"/>
    </row>
    <row r="42" spans="1:7" ht="13.8" x14ac:dyDescent="0.25">
      <c r="A42" s="32" t="s">
        <v>303</v>
      </c>
      <c r="B42" s="26"/>
      <c r="C42" s="26"/>
      <c r="D42" s="26"/>
      <c r="E42" s="26"/>
    </row>
    <row r="43" spans="1:7" ht="13.8" x14ac:dyDescent="0.25">
      <c r="A43" s="26" t="s">
        <v>1164</v>
      </c>
      <c r="B43" s="36">
        <v>5190</v>
      </c>
      <c r="C43" s="36">
        <v>24830</v>
      </c>
      <c r="D43" s="36">
        <v>13505</v>
      </c>
      <c r="E43" s="36">
        <v>43530</v>
      </c>
    </row>
    <row r="44" spans="1:7" ht="13.8" x14ac:dyDescent="0.25">
      <c r="A44" s="921" t="s">
        <v>1788</v>
      </c>
      <c r="B44" s="44">
        <v>2.8</v>
      </c>
      <c r="C44" s="44">
        <v>2.8</v>
      </c>
      <c r="D44" s="44">
        <v>2.8</v>
      </c>
      <c r="E44" s="44">
        <v>2.8</v>
      </c>
    </row>
    <row r="45" spans="1:7" ht="13.8" x14ac:dyDescent="0.25">
      <c r="A45" s="921"/>
      <c r="B45" s="36"/>
      <c r="C45" s="36"/>
      <c r="D45" s="36"/>
      <c r="E45" s="36"/>
    </row>
    <row r="46" spans="1:7" ht="13.8" x14ac:dyDescent="0.25">
      <c r="A46" s="921" t="s">
        <v>1789</v>
      </c>
      <c r="B46" s="36">
        <v>4330</v>
      </c>
      <c r="C46" s="36">
        <v>21070</v>
      </c>
      <c r="D46" s="36">
        <v>11405</v>
      </c>
      <c r="E46" s="36">
        <v>36805</v>
      </c>
    </row>
    <row r="47" spans="1:7" ht="14.4" x14ac:dyDescent="0.3">
      <c r="A47" s="41" t="s">
        <v>1790</v>
      </c>
      <c r="B47" s="217">
        <v>3620</v>
      </c>
      <c r="C47" s="217">
        <v>17275</v>
      </c>
      <c r="D47" s="217">
        <v>9380</v>
      </c>
      <c r="E47" s="217">
        <v>30275</v>
      </c>
    </row>
    <row r="48" spans="1:7" ht="14.4" x14ac:dyDescent="0.3">
      <c r="A48" s="41" t="s">
        <v>1791</v>
      </c>
      <c r="B48" s="217">
        <v>715</v>
      </c>
      <c r="C48" s="217">
        <v>3790</v>
      </c>
      <c r="D48" s="217">
        <v>2025</v>
      </c>
      <c r="E48" s="217">
        <v>6530</v>
      </c>
    </row>
    <row r="49" spans="1:6" ht="14.4" x14ac:dyDescent="0.3">
      <c r="A49" s="41"/>
      <c r="B49" s="706"/>
      <c r="C49" s="706"/>
      <c r="D49" s="706"/>
      <c r="E49" s="706"/>
    </row>
    <row r="50" spans="1:6" ht="13.8" x14ac:dyDescent="0.25">
      <c r="A50" s="921" t="s">
        <v>1794</v>
      </c>
      <c r="B50" s="36">
        <v>2480</v>
      </c>
      <c r="C50" s="36">
        <v>11165</v>
      </c>
      <c r="D50" s="36">
        <v>6600</v>
      </c>
      <c r="E50" s="36">
        <v>20250</v>
      </c>
    </row>
    <row r="51" spans="1:6" ht="13.8" x14ac:dyDescent="0.25">
      <c r="A51" s="921" t="s">
        <v>1793</v>
      </c>
      <c r="B51" s="36">
        <v>1850</v>
      </c>
      <c r="C51" s="36">
        <v>9900</v>
      </c>
      <c r="D51" s="36">
        <v>4805</v>
      </c>
      <c r="E51" s="36">
        <v>16550</v>
      </c>
    </row>
    <row r="52" spans="1:6" ht="14.4" x14ac:dyDescent="0.3">
      <c r="B52" s="706"/>
      <c r="C52" s="706"/>
      <c r="D52" s="706"/>
      <c r="E52" s="706"/>
    </row>
    <row r="53" spans="1:6" ht="13.8" x14ac:dyDescent="0.25">
      <c r="A53" s="921" t="s">
        <v>1792</v>
      </c>
      <c r="B53" s="36">
        <v>860</v>
      </c>
      <c r="C53" s="36">
        <v>3765</v>
      </c>
      <c r="D53" s="36">
        <v>2100</v>
      </c>
      <c r="E53" s="36">
        <v>6730</v>
      </c>
    </row>
    <row r="54" spans="1:6" ht="14.4" x14ac:dyDescent="0.3">
      <c r="A54" s="41" t="s">
        <v>2342</v>
      </c>
      <c r="B54" s="217">
        <v>655</v>
      </c>
      <c r="C54" s="217">
        <v>2915</v>
      </c>
      <c r="D54" s="217">
        <v>1630</v>
      </c>
      <c r="E54" s="217">
        <v>5205</v>
      </c>
    </row>
    <row r="55" spans="1:6" ht="14.4" x14ac:dyDescent="0.3">
      <c r="A55" s="41" t="s">
        <v>2343</v>
      </c>
      <c r="B55" s="217">
        <v>205</v>
      </c>
      <c r="C55" s="217">
        <v>850</v>
      </c>
      <c r="D55" s="217">
        <v>475</v>
      </c>
      <c r="E55" s="217">
        <v>1525</v>
      </c>
    </row>
    <row r="56" spans="1:6" ht="13.8" x14ac:dyDescent="0.25">
      <c r="B56" s="36"/>
      <c r="C56" s="36"/>
      <c r="D56" s="36"/>
      <c r="E56" s="36"/>
    </row>
    <row r="57" spans="1:6" ht="13.8" x14ac:dyDescent="0.25">
      <c r="A57" s="26" t="s">
        <v>359</v>
      </c>
    </row>
    <row r="58" spans="1:6" ht="13.8" x14ac:dyDescent="0.25">
      <c r="A58" s="26"/>
    </row>
    <row r="59" spans="1:6" ht="13.8" x14ac:dyDescent="0.25">
      <c r="A59" s="26" t="s">
        <v>2337</v>
      </c>
    </row>
    <row r="60" spans="1:6" ht="13.8" x14ac:dyDescent="0.25">
      <c r="A60" s="1482"/>
    </row>
    <row r="61" spans="1:6" ht="25.5" customHeight="1" x14ac:dyDescent="0.25">
      <c r="A61" s="1659" t="s">
        <v>2340</v>
      </c>
      <c r="B61" s="1660"/>
      <c r="C61" s="1660"/>
      <c r="D61" s="1660"/>
      <c r="E61" s="1660"/>
    </row>
    <row r="63" spans="1:6" ht="51" customHeight="1" x14ac:dyDescent="0.25">
      <c r="A63" s="1654" t="s">
        <v>2341</v>
      </c>
      <c r="B63" s="1654"/>
      <c r="C63" s="1654"/>
      <c r="D63" s="1654"/>
      <c r="E63" s="1654"/>
      <c r="F63" s="1151"/>
    </row>
    <row r="64" spans="1:6" ht="24.75" customHeight="1" x14ac:dyDescent="0.25">
      <c r="A64" s="1658" t="s">
        <v>2609</v>
      </c>
      <c r="B64" s="1658"/>
      <c r="C64" s="1658"/>
      <c r="D64" s="1658"/>
      <c r="E64" s="1658"/>
    </row>
    <row r="65" spans="1:1" ht="13.8" x14ac:dyDescent="0.25">
      <c r="A65" s="1481" t="s">
        <v>2345</v>
      </c>
    </row>
    <row r="66" spans="1:1" ht="13.8" x14ac:dyDescent="0.25">
      <c r="A66" s="1481" t="s">
        <v>2346</v>
      </c>
    </row>
    <row r="67" spans="1:1" ht="13.8" x14ac:dyDescent="0.25">
      <c r="A67" s="1481" t="s">
        <v>2347</v>
      </c>
    </row>
    <row r="68" spans="1:1" ht="13.8" x14ac:dyDescent="0.25">
      <c r="A68" s="1481" t="s">
        <v>2344</v>
      </c>
    </row>
  </sheetData>
  <mergeCells count="8">
    <mergeCell ref="A64:E64"/>
    <mergeCell ref="A1:E1"/>
    <mergeCell ref="A3:E3"/>
    <mergeCell ref="A4:E4"/>
    <mergeCell ref="A23:E23"/>
    <mergeCell ref="A24:E24"/>
    <mergeCell ref="A63:E63"/>
    <mergeCell ref="A61:E61"/>
  </mergeCells>
  <hyperlinks>
    <hyperlink ref="A65" r:id="rId1" xr:uid="{A0C04E6B-EFD2-4014-AB50-667E5D2CE9C0}"/>
    <hyperlink ref="A66" r:id="rId2" xr:uid="{F28260D9-C01A-43F2-BB79-965187DC7E65}"/>
    <hyperlink ref="A67" r:id="rId3" xr:uid="{F3334C58-5D14-41BE-9550-E2D46248FC9E}"/>
    <hyperlink ref="A68" r:id="rId4" xr:uid="{FA284130-E231-4915-BB12-A9A9FB4A2FB0}"/>
  </hyperlinks>
  <printOptions horizontalCentered="1"/>
  <pageMargins left="0.74803149606299202" right="0.74803149606299202" top="0.98425196850393704" bottom="0.98425196850393704" header="0.511811023622047" footer="0.511811023622047"/>
  <pageSetup scale="70" firstPageNumber="27" orientation="portrait" useFirstPageNumber="1" r:id="rId5"/>
  <headerFooter alignWithMargins="0"/>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1">
    <tabColor indexed="45"/>
    <pageSetUpPr fitToPage="1"/>
  </sheetPr>
  <dimension ref="A1:M57"/>
  <sheetViews>
    <sheetView topLeftCell="A49" zoomScaleNormal="100" workbookViewId="0">
      <selection sqref="A1:F1"/>
    </sheetView>
  </sheetViews>
  <sheetFormatPr defaultRowHeight="13.2" x14ac:dyDescent="0.25"/>
  <cols>
    <col min="1" max="1" width="46.88671875" customWidth="1"/>
    <col min="2" max="2" width="9.6640625" style="35" customWidth="1"/>
    <col min="3" max="5" width="9.6640625" customWidth="1"/>
    <col min="6" max="6" width="9.88671875" bestFit="1" customWidth="1"/>
    <col min="7" max="7" width="9.44140625" bestFit="1" customWidth="1"/>
  </cols>
  <sheetData>
    <row r="1" spans="1:7" ht="17.399999999999999" x14ac:dyDescent="0.3">
      <c r="A1" s="1609" t="s">
        <v>19</v>
      </c>
      <c r="B1" s="1609"/>
      <c r="C1" s="1609"/>
      <c r="D1" s="1609"/>
      <c r="E1" s="1609"/>
      <c r="F1" s="1609"/>
    </row>
    <row r="2" spans="1:7" ht="12.75" customHeight="1" x14ac:dyDescent="0.3">
      <c r="A2" s="15"/>
      <c r="B2" s="284"/>
    </row>
    <row r="3" spans="1:7" ht="17.399999999999999" x14ac:dyDescent="0.3">
      <c r="A3" s="29" t="s">
        <v>393</v>
      </c>
      <c r="B3" s="29"/>
      <c r="C3" s="29"/>
      <c r="D3" s="29"/>
      <c r="E3" s="29"/>
    </row>
    <row r="4" spans="1:7" ht="17.399999999999999" x14ac:dyDescent="0.3">
      <c r="A4" s="1602" t="s">
        <v>2354</v>
      </c>
      <c r="B4" s="1602"/>
      <c r="C4" s="1602"/>
      <c r="D4" s="1602"/>
      <c r="E4" s="1602"/>
    </row>
    <row r="5" spans="1:7" ht="17.399999999999999" x14ac:dyDescent="0.3">
      <c r="A5" s="15"/>
      <c r="B5" s="15"/>
      <c r="C5" s="15"/>
      <c r="D5" s="15"/>
      <c r="E5" s="15"/>
    </row>
    <row r="6" spans="1:7" ht="12.75" customHeight="1" x14ac:dyDescent="0.3">
      <c r="A6" s="15" t="s">
        <v>1009</v>
      </c>
      <c r="B6" s="284"/>
    </row>
    <row r="7" spans="1:7" s="35" customFormat="1" ht="15.75" customHeight="1" x14ac:dyDescent="0.3">
      <c r="A7" s="58" t="s">
        <v>886</v>
      </c>
      <c r="B7" s="59">
        <v>2018</v>
      </c>
      <c r="C7" s="59">
        <v>2019</v>
      </c>
      <c r="D7" s="59" t="s">
        <v>2165</v>
      </c>
      <c r="E7" s="59" t="s">
        <v>2348</v>
      </c>
      <c r="F7" s="59" t="s">
        <v>2349</v>
      </c>
    </row>
    <row r="8" spans="1:7" s="23" customFormat="1" ht="4.5" customHeight="1" thickBot="1" x14ac:dyDescent="0.35">
      <c r="A8" s="24"/>
      <c r="B8" s="1270"/>
      <c r="C8" s="1270"/>
      <c r="D8" s="1270"/>
      <c r="E8" s="1270"/>
      <c r="F8" s="1049"/>
    </row>
    <row r="9" spans="1:7" s="35" customFormat="1" ht="4.5" customHeight="1" x14ac:dyDescent="0.25"/>
    <row r="10" spans="1:7" s="89" customFormat="1" ht="14.25" customHeight="1" x14ac:dyDescent="0.25">
      <c r="A10" s="319" t="s">
        <v>1165</v>
      </c>
      <c r="B10" s="1268">
        <v>37477</v>
      </c>
      <c r="C10" s="1268">
        <v>37785</v>
      </c>
      <c r="D10" s="1268">
        <v>38301</v>
      </c>
      <c r="E10" s="1268">
        <v>38777</v>
      </c>
      <c r="F10" s="91">
        <v>39262</v>
      </c>
    </row>
    <row r="11" spans="1:7" s="89" customFormat="1" ht="14.25" customHeight="1" x14ac:dyDescent="0.25">
      <c r="A11" s="309" t="s">
        <v>392</v>
      </c>
      <c r="B11" s="1267">
        <v>19859</v>
      </c>
      <c r="C11" s="1267">
        <v>20207</v>
      </c>
      <c r="D11" s="1267">
        <v>20708</v>
      </c>
      <c r="E11" s="1267">
        <v>21042</v>
      </c>
      <c r="F11" s="90">
        <v>21434</v>
      </c>
    </row>
    <row r="12" spans="1:7" s="89" customFormat="1" ht="14.25" customHeight="1" x14ac:dyDescent="0.25">
      <c r="A12" s="309" t="s">
        <v>391</v>
      </c>
      <c r="B12" s="1267">
        <v>17618</v>
      </c>
      <c r="C12" s="1267">
        <v>17578</v>
      </c>
      <c r="D12" s="1267">
        <v>17593</v>
      </c>
      <c r="E12" s="1267">
        <v>17735</v>
      </c>
      <c r="F12" s="90">
        <v>17828</v>
      </c>
    </row>
    <row r="13" spans="1:7" s="135" customFormat="1" x14ac:dyDescent="0.25">
      <c r="A13" s="316" t="s">
        <v>887</v>
      </c>
      <c r="B13" s="207">
        <v>4964</v>
      </c>
      <c r="C13" s="207">
        <v>4841</v>
      </c>
      <c r="D13" s="207">
        <v>4907</v>
      </c>
      <c r="E13" s="207">
        <v>4915</v>
      </c>
      <c r="F13" s="207">
        <v>4924</v>
      </c>
    </row>
    <row r="14" spans="1:7" s="135" customFormat="1" x14ac:dyDescent="0.25">
      <c r="A14" s="316" t="s">
        <v>21</v>
      </c>
      <c r="B14" s="207">
        <v>2046</v>
      </c>
      <c r="C14" s="207">
        <v>2074</v>
      </c>
      <c r="D14" s="207">
        <v>2101</v>
      </c>
      <c r="E14" s="207">
        <v>2154</v>
      </c>
      <c r="F14" s="207">
        <v>2196</v>
      </c>
    </row>
    <row r="15" spans="1:7" s="135" customFormat="1" x14ac:dyDescent="0.25">
      <c r="A15" s="316" t="s">
        <v>22</v>
      </c>
      <c r="B15" s="207">
        <v>10608</v>
      </c>
      <c r="C15" s="207">
        <v>10663</v>
      </c>
      <c r="D15" s="207">
        <v>10585</v>
      </c>
      <c r="E15" s="207">
        <v>10666</v>
      </c>
      <c r="F15" s="207">
        <v>10708</v>
      </c>
      <c r="G15" s="310"/>
    </row>
    <row r="16" spans="1:7" s="310" customFormat="1" ht="11.4" x14ac:dyDescent="0.2">
      <c r="A16" s="317" t="s">
        <v>55</v>
      </c>
      <c r="B16" s="278">
        <v>2907</v>
      </c>
      <c r="C16" s="278">
        <v>2881</v>
      </c>
      <c r="D16" s="278">
        <v>2816</v>
      </c>
      <c r="E16" s="278">
        <v>2829</v>
      </c>
      <c r="F16" s="278">
        <v>2817</v>
      </c>
    </row>
    <row r="17" spans="1:7" s="310" customFormat="1" ht="11.4" x14ac:dyDescent="0.2">
      <c r="A17" s="317" t="s">
        <v>56</v>
      </c>
      <c r="B17" s="278">
        <v>3293</v>
      </c>
      <c r="C17" s="278">
        <v>3325</v>
      </c>
      <c r="D17" s="278">
        <v>3300</v>
      </c>
      <c r="E17" s="278">
        <v>3353</v>
      </c>
      <c r="F17" s="278">
        <v>3387</v>
      </c>
    </row>
    <row r="18" spans="1:7" s="310" customFormat="1" ht="11.4" x14ac:dyDescent="0.2">
      <c r="A18" s="317" t="s">
        <v>57</v>
      </c>
      <c r="B18" s="278">
        <v>824</v>
      </c>
      <c r="C18" s="278">
        <v>780</v>
      </c>
      <c r="D18" s="278">
        <v>768</v>
      </c>
      <c r="E18" s="278">
        <v>748</v>
      </c>
      <c r="F18" s="278">
        <v>735</v>
      </c>
    </row>
    <row r="19" spans="1:7" s="310" customFormat="1" ht="11.4" x14ac:dyDescent="0.2">
      <c r="A19" s="317" t="s">
        <v>58</v>
      </c>
      <c r="B19" s="278">
        <v>2122</v>
      </c>
      <c r="C19" s="278">
        <v>2186</v>
      </c>
      <c r="D19" s="278">
        <v>2152</v>
      </c>
      <c r="E19" s="278">
        <v>2210</v>
      </c>
      <c r="F19" s="278">
        <v>2232</v>
      </c>
    </row>
    <row r="20" spans="1:7" s="310" customFormat="1" ht="12" customHeight="1" x14ac:dyDescent="0.2">
      <c r="A20" s="317" t="s">
        <v>909</v>
      </c>
      <c r="B20" s="278">
        <v>99</v>
      </c>
      <c r="C20" s="278">
        <v>99</v>
      </c>
      <c r="D20" s="278">
        <v>94</v>
      </c>
      <c r="E20" s="278">
        <v>97</v>
      </c>
      <c r="F20" s="278">
        <v>101</v>
      </c>
      <c r="G20" s="311"/>
    </row>
    <row r="21" spans="1:7" s="311" customFormat="1" ht="11.4" x14ac:dyDescent="0.2">
      <c r="A21" s="317" t="s">
        <v>910</v>
      </c>
      <c r="B21" s="278">
        <v>1231</v>
      </c>
      <c r="C21" s="278">
        <v>1255</v>
      </c>
      <c r="D21" s="278">
        <v>1306</v>
      </c>
      <c r="E21" s="278">
        <v>1291</v>
      </c>
      <c r="F21" s="278">
        <v>1300</v>
      </c>
      <c r="G21" s="310"/>
    </row>
    <row r="22" spans="1:7" s="310" customFormat="1" x14ac:dyDescent="0.25">
      <c r="A22" s="317" t="s">
        <v>1145</v>
      </c>
      <c r="B22" s="278">
        <v>132</v>
      </c>
      <c r="C22" s="278">
        <v>137</v>
      </c>
      <c r="D22" s="278">
        <v>149</v>
      </c>
      <c r="E22" s="278">
        <v>138</v>
      </c>
      <c r="F22" s="278">
        <v>136</v>
      </c>
      <c r="G22" s="135"/>
    </row>
    <row r="23" spans="1:7" s="135" customFormat="1" ht="13.8" x14ac:dyDescent="0.25">
      <c r="A23" s="309"/>
      <c r="B23" s="207"/>
      <c r="C23" s="207"/>
      <c r="D23" s="207"/>
      <c r="E23" s="207"/>
      <c r="F23" s="207"/>
    </row>
    <row r="24" spans="1:7" s="180" customFormat="1" ht="13.8" x14ac:dyDescent="0.25">
      <c r="A24" s="319" t="s">
        <v>394</v>
      </c>
      <c r="B24" s="1268">
        <v>7485</v>
      </c>
      <c r="C24" s="1268">
        <v>7553</v>
      </c>
      <c r="D24" s="1268">
        <v>7531</v>
      </c>
      <c r="E24" s="1268">
        <v>7697</v>
      </c>
      <c r="F24" s="91">
        <v>7792</v>
      </c>
    </row>
    <row r="25" spans="1:7" s="135" customFormat="1" x14ac:dyDescent="0.25">
      <c r="A25" s="316" t="s">
        <v>887</v>
      </c>
      <c r="B25" s="207">
        <v>3041</v>
      </c>
      <c r="C25" s="207">
        <v>3069</v>
      </c>
      <c r="D25" s="207">
        <v>3069</v>
      </c>
      <c r="E25" s="207">
        <v>7697</v>
      </c>
      <c r="F25" s="207">
        <v>7792</v>
      </c>
    </row>
    <row r="26" spans="1:7" s="135" customFormat="1" x14ac:dyDescent="0.25">
      <c r="A26" s="316" t="s">
        <v>21</v>
      </c>
      <c r="B26" s="207">
        <v>544</v>
      </c>
      <c r="C26" s="207">
        <v>584</v>
      </c>
      <c r="D26" s="207">
        <v>549</v>
      </c>
      <c r="E26" s="207">
        <v>3144</v>
      </c>
      <c r="F26" s="207">
        <v>3184</v>
      </c>
    </row>
    <row r="27" spans="1:7" s="135" customFormat="1" x14ac:dyDescent="0.25">
      <c r="A27" s="316" t="s">
        <v>22</v>
      </c>
      <c r="B27" s="207">
        <v>3900</v>
      </c>
      <c r="C27" s="207">
        <v>3900</v>
      </c>
      <c r="D27" s="207">
        <v>3913</v>
      </c>
      <c r="E27" s="207">
        <v>576</v>
      </c>
      <c r="F27" s="207">
        <v>581</v>
      </c>
    </row>
    <row r="28" spans="1:7" s="310" customFormat="1" ht="12.75" customHeight="1" x14ac:dyDescent="0.2">
      <c r="A28" s="317" t="s">
        <v>55</v>
      </c>
      <c r="B28" s="278">
        <v>966</v>
      </c>
      <c r="C28" s="278">
        <v>901</v>
      </c>
      <c r="D28" s="278">
        <v>874</v>
      </c>
      <c r="E28" s="278">
        <v>3977</v>
      </c>
      <c r="F28" s="278">
        <v>4027</v>
      </c>
    </row>
    <row r="29" spans="1:7" s="310" customFormat="1" ht="11.4" x14ac:dyDescent="0.2">
      <c r="A29" s="317" t="s">
        <v>56</v>
      </c>
      <c r="B29" s="278">
        <v>1544</v>
      </c>
      <c r="C29" s="278">
        <v>1594</v>
      </c>
      <c r="D29" s="278">
        <v>1623</v>
      </c>
      <c r="E29" s="278">
        <v>865</v>
      </c>
      <c r="F29" s="278">
        <v>846</v>
      </c>
    </row>
    <row r="30" spans="1:7" s="42" customFormat="1" ht="11.4" x14ac:dyDescent="0.2">
      <c r="A30" s="317" t="s">
        <v>57</v>
      </c>
      <c r="B30" s="278">
        <v>510</v>
      </c>
      <c r="C30" s="278">
        <v>519</v>
      </c>
      <c r="D30" s="278">
        <v>545</v>
      </c>
      <c r="E30" s="278">
        <v>1675</v>
      </c>
      <c r="F30" s="278">
        <v>1723</v>
      </c>
    </row>
    <row r="31" spans="1:7" s="42" customFormat="1" ht="11.4" x14ac:dyDescent="0.2">
      <c r="A31" s="317" t="s">
        <v>58</v>
      </c>
      <c r="B31" s="278">
        <v>487</v>
      </c>
      <c r="C31" s="278">
        <v>455</v>
      </c>
      <c r="D31" s="278">
        <v>442</v>
      </c>
      <c r="E31" s="278">
        <v>531</v>
      </c>
      <c r="F31" s="278">
        <v>533</v>
      </c>
    </row>
    <row r="32" spans="1:7" s="42" customFormat="1" ht="11.4" x14ac:dyDescent="0.2">
      <c r="A32" s="317" t="s">
        <v>909</v>
      </c>
      <c r="B32" s="278">
        <v>19</v>
      </c>
      <c r="C32" s="278">
        <v>19</v>
      </c>
      <c r="D32" s="278">
        <v>11</v>
      </c>
      <c r="E32" s="278">
        <v>448</v>
      </c>
      <c r="F32" s="278">
        <v>445</v>
      </c>
    </row>
    <row r="33" spans="1:6" s="42" customFormat="1" ht="11.4" x14ac:dyDescent="0.2">
      <c r="A33" s="317" t="s">
        <v>910</v>
      </c>
      <c r="B33" s="278">
        <v>329</v>
      </c>
      <c r="C33" s="278">
        <v>381</v>
      </c>
      <c r="D33" s="278">
        <v>388</v>
      </c>
      <c r="E33" s="278">
        <v>13</v>
      </c>
      <c r="F33" s="278">
        <v>13</v>
      </c>
    </row>
    <row r="34" spans="1:6" s="42" customFormat="1" ht="11.4" x14ac:dyDescent="0.2">
      <c r="A34" s="317" t="s">
        <v>1145</v>
      </c>
      <c r="B34" s="278">
        <v>45</v>
      </c>
      <c r="C34" s="278">
        <v>31</v>
      </c>
      <c r="D34" s="278">
        <v>30</v>
      </c>
      <c r="E34" s="278">
        <v>417</v>
      </c>
      <c r="F34" s="278">
        <v>443</v>
      </c>
    </row>
    <row r="35" spans="1:6" x14ac:dyDescent="0.25">
      <c r="A35" s="317"/>
      <c r="B35" s="206"/>
      <c r="C35" s="206"/>
      <c r="D35" s="206"/>
      <c r="E35" s="206">
        <v>28</v>
      </c>
      <c r="F35" s="206">
        <v>24</v>
      </c>
    </row>
    <row r="36" spans="1:6" s="32" customFormat="1" ht="13.8" x14ac:dyDescent="0.25">
      <c r="A36" s="246" t="s">
        <v>395</v>
      </c>
      <c r="B36" s="1268">
        <v>44962</v>
      </c>
      <c r="C36" s="1268">
        <v>45338</v>
      </c>
      <c r="D36" s="1268">
        <v>45832</v>
      </c>
      <c r="E36" s="1268">
        <v>46474</v>
      </c>
      <c r="F36" s="91">
        <v>47054</v>
      </c>
    </row>
    <row r="37" spans="1:6" s="159" customFormat="1" ht="13.8" x14ac:dyDescent="0.25">
      <c r="A37" s="318" t="s">
        <v>392</v>
      </c>
      <c r="B37" s="297">
        <v>19859</v>
      </c>
      <c r="C37" s="297">
        <v>20207</v>
      </c>
      <c r="D37" s="297">
        <v>20708</v>
      </c>
      <c r="E37" s="297">
        <v>21042</v>
      </c>
      <c r="F37" s="297">
        <v>21434</v>
      </c>
    </row>
    <row r="38" spans="1:6" s="159" customFormat="1" ht="13.8" x14ac:dyDescent="0.25">
      <c r="A38" s="309" t="s">
        <v>391</v>
      </c>
      <c r="B38" s="297">
        <v>25103</v>
      </c>
      <c r="C38" s="297">
        <v>25131</v>
      </c>
      <c r="D38" s="297">
        <v>25124</v>
      </c>
      <c r="E38" s="297">
        <v>25432</v>
      </c>
      <c r="F38" s="297">
        <v>25620</v>
      </c>
    </row>
    <row r="39" spans="1:6" s="81" customFormat="1" x14ac:dyDescent="0.25">
      <c r="A39" s="316" t="s">
        <v>887</v>
      </c>
      <c r="B39" s="207">
        <v>8005</v>
      </c>
      <c r="C39" s="207">
        <v>7910</v>
      </c>
      <c r="D39" s="207">
        <v>7976</v>
      </c>
      <c r="E39" s="207">
        <v>8059</v>
      </c>
      <c r="F39" s="207">
        <v>8108</v>
      </c>
    </row>
    <row r="40" spans="1:6" s="81" customFormat="1" x14ac:dyDescent="0.25">
      <c r="A40" s="316" t="s">
        <v>21</v>
      </c>
      <c r="B40" s="207">
        <v>2590</v>
      </c>
      <c r="C40" s="207">
        <v>2658</v>
      </c>
      <c r="D40" s="207">
        <v>2650</v>
      </c>
      <c r="E40" s="207">
        <v>2730</v>
      </c>
      <c r="F40" s="207">
        <v>2777</v>
      </c>
    </row>
    <row r="41" spans="1:6" s="81" customFormat="1" x14ac:dyDescent="0.25">
      <c r="A41" s="316" t="s">
        <v>22</v>
      </c>
      <c r="B41" s="207">
        <v>14508</v>
      </c>
      <c r="C41" s="207">
        <v>14563</v>
      </c>
      <c r="D41" s="207">
        <v>14498</v>
      </c>
      <c r="E41" s="207">
        <v>14643</v>
      </c>
      <c r="F41" s="207">
        <v>14735</v>
      </c>
    </row>
    <row r="42" spans="1:6" s="42" customFormat="1" ht="11.4" x14ac:dyDescent="0.2">
      <c r="A42" s="317" t="s">
        <v>55</v>
      </c>
      <c r="B42" s="278">
        <v>3873</v>
      </c>
      <c r="C42" s="278">
        <v>3782</v>
      </c>
      <c r="D42" s="278">
        <v>3690</v>
      </c>
      <c r="E42" s="278">
        <v>3694</v>
      </c>
      <c r="F42" s="278">
        <v>3663</v>
      </c>
    </row>
    <row r="43" spans="1:6" s="42" customFormat="1" ht="11.4" x14ac:dyDescent="0.2">
      <c r="A43" s="317" t="s">
        <v>56</v>
      </c>
      <c r="B43" s="278">
        <v>4837</v>
      </c>
      <c r="C43" s="278">
        <v>4919</v>
      </c>
      <c r="D43" s="278">
        <v>4923</v>
      </c>
      <c r="E43" s="278">
        <v>5028</v>
      </c>
      <c r="F43" s="278">
        <v>5110</v>
      </c>
    </row>
    <row r="44" spans="1:6" s="42" customFormat="1" ht="11.4" x14ac:dyDescent="0.2">
      <c r="A44" s="317" t="s">
        <v>57</v>
      </c>
      <c r="B44" s="278">
        <v>1334</v>
      </c>
      <c r="C44" s="278">
        <v>1299</v>
      </c>
      <c r="D44" s="278">
        <v>1313</v>
      </c>
      <c r="E44" s="278">
        <v>1279</v>
      </c>
      <c r="F44" s="278">
        <v>1268</v>
      </c>
    </row>
    <row r="45" spans="1:6" s="42" customFormat="1" ht="11.4" x14ac:dyDescent="0.2">
      <c r="A45" s="317" t="s">
        <v>58</v>
      </c>
      <c r="B45" s="278">
        <v>2609</v>
      </c>
      <c r="C45" s="278">
        <v>2641</v>
      </c>
      <c r="D45" s="278">
        <v>2594</v>
      </c>
      <c r="E45" s="278">
        <v>2658</v>
      </c>
      <c r="F45" s="278">
        <v>2677</v>
      </c>
    </row>
    <row r="46" spans="1:6" s="42" customFormat="1" ht="11.4" x14ac:dyDescent="0.2">
      <c r="A46" s="317" t="s">
        <v>909</v>
      </c>
      <c r="B46" s="278">
        <v>118</v>
      </c>
      <c r="C46" s="278">
        <v>118</v>
      </c>
      <c r="D46" s="278">
        <v>105</v>
      </c>
      <c r="E46" s="278">
        <v>110</v>
      </c>
      <c r="F46" s="278">
        <v>114</v>
      </c>
    </row>
    <row r="47" spans="1:6" s="42" customFormat="1" ht="11.4" x14ac:dyDescent="0.2">
      <c r="A47" s="317" t="s">
        <v>910</v>
      </c>
      <c r="B47" s="278">
        <v>1560</v>
      </c>
      <c r="C47" s="278">
        <v>1636</v>
      </c>
      <c r="D47" s="278">
        <v>1694</v>
      </c>
      <c r="E47" s="278">
        <v>1708</v>
      </c>
      <c r="F47" s="278">
        <v>1743</v>
      </c>
    </row>
    <row r="48" spans="1:6" s="42" customFormat="1" ht="11.4" x14ac:dyDescent="0.2">
      <c r="A48" s="317" t="s">
        <v>1145</v>
      </c>
      <c r="B48" s="278">
        <v>177</v>
      </c>
      <c r="C48" s="278">
        <v>168</v>
      </c>
      <c r="D48" s="278">
        <v>179</v>
      </c>
      <c r="E48" s="278">
        <v>166</v>
      </c>
      <c r="F48" s="278">
        <v>160</v>
      </c>
    </row>
    <row r="49" spans="1:13" s="35" customFormat="1" x14ac:dyDescent="0.25"/>
    <row r="50" spans="1:13" s="35" customFormat="1" ht="13.8" x14ac:dyDescent="0.25">
      <c r="A50" s="312" t="s">
        <v>652</v>
      </c>
    </row>
    <row r="51" spans="1:13" s="35" customFormat="1" x14ac:dyDescent="0.25"/>
    <row r="52" spans="1:13" s="35" customFormat="1" ht="54" customHeight="1" x14ac:dyDescent="0.25">
      <c r="A52" s="1661" t="s">
        <v>914</v>
      </c>
      <c r="B52" s="1661"/>
      <c r="C52" s="1661"/>
      <c r="D52" s="1661"/>
      <c r="E52" s="1661"/>
      <c r="F52" s="1661"/>
    </row>
    <row r="53" spans="1:13" s="35" customFormat="1" x14ac:dyDescent="0.25"/>
    <row r="54" spans="1:13" ht="13.8" x14ac:dyDescent="0.25">
      <c r="A54" s="639" t="s">
        <v>2350</v>
      </c>
      <c r="C54" s="35"/>
      <c r="D54" s="35"/>
      <c r="E54" s="35"/>
      <c r="F54" s="35"/>
      <c r="G54" s="35"/>
      <c r="H54" s="35"/>
      <c r="I54" s="35"/>
      <c r="J54" s="35"/>
      <c r="K54" s="35"/>
      <c r="L54" s="35"/>
      <c r="M54" s="35"/>
    </row>
    <row r="56" spans="1:13" x14ac:dyDescent="0.25">
      <c r="A56" s="172"/>
    </row>
    <row r="57" spans="1:13" x14ac:dyDescent="0.25">
      <c r="A57" s="172"/>
    </row>
  </sheetData>
  <customSheetViews>
    <customSheetView guid="{F67F5823-51D5-4D47-B100-5B47C1E6BCB9}" showPageBreaks="1" fitToPage="1" printArea="1">
      <selection sqref="A1:F1"/>
      <pageMargins left="0.75" right="0.75" top="1" bottom="1" header="0.5" footer="0.5"/>
      <printOptions horizontalCentered="1"/>
      <pageSetup scale="89"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88" firstPageNumber="33" orientation="portrait" r:id="rId2"/>
      <headerFooter alignWithMargins="0">
        <oddFooter>&amp;C&amp;P</oddFooter>
      </headerFooter>
    </customSheetView>
  </customSheetViews>
  <mergeCells count="3">
    <mergeCell ref="A4:E4"/>
    <mergeCell ref="A1:F1"/>
    <mergeCell ref="A52:F52"/>
  </mergeCells>
  <phoneticPr fontId="0" type="noConversion"/>
  <printOptions horizontalCentered="1"/>
  <pageMargins left="0.74803149606299202" right="0.74803149606299202" top="0.98425196850393704" bottom="0.98425196850393704" header="0.511811023622047" footer="0.511811023622047"/>
  <pageSetup scale="95" firstPageNumber="27" orientation="portrait" useFirstPageNumber="1" r:id="rId3"/>
  <headerFooter alignWithMargins="0"/>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3">
    <tabColor indexed="45"/>
    <pageSetUpPr fitToPage="1"/>
  </sheetPr>
  <dimension ref="A1:M67"/>
  <sheetViews>
    <sheetView topLeftCell="A52" zoomScaleNormal="100" workbookViewId="0">
      <selection sqref="A1:H1"/>
    </sheetView>
  </sheetViews>
  <sheetFormatPr defaultRowHeight="13.2" x14ac:dyDescent="0.25"/>
  <cols>
    <col min="1" max="1" width="13" customWidth="1"/>
    <col min="2" max="3" width="11.6640625" customWidth="1"/>
    <col min="4" max="4" width="11.88671875" customWidth="1"/>
    <col min="5" max="6" width="11.6640625" customWidth="1"/>
    <col min="7" max="7" width="13" bestFit="1" customWidth="1"/>
    <col min="8" max="8" width="13.88671875" bestFit="1" customWidth="1"/>
    <col min="10" max="10" width="9.44140625" bestFit="1" customWidth="1"/>
  </cols>
  <sheetData>
    <row r="1" spans="1:10" ht="17.399999999999999" x14ac:dyDescent="0.3">
      <c r="A1" s="1609" t="s">
        <v>695</v>
      </c>
      <c r="B1" s="1609"/>
      <c r="C1" s="1609"/>
      <c r="D1" s="1609"/>
      <c r="E1" s="1609"/>
      <c r="F1" s="1609"/>
      <c r="G1" s="1609"/>
      <c r="H1" s="1609"/>
    </row>
    <row r="2" spans="1:10" ht="12.75" customHeight="1" x14ac:dyDescent="0.3">
      <c r="A2" s="15"/>
      <c r="B2" s="15"/>
      <c r="C2" s="15"/>
      <c r="D2" s="15"/>
      <c r="E2" s="15"/>
      <c r="F2" s="601"/>
      <c r="G2" s="15"/>
    </row>
    <row r="3" spans="1:10" ht="17.399999999999999" x14ac:dyDescent="0.3">
      <c r="A3" s="1602" t="s">
        <v>1314</v>
      </c>
      <c r="B3" s="1602"/>
      <c r="C3" s="1602"/>
      <c r="D3" s="1602"/>
      <c r="E3" s="1602"/>
      <c r="F3" s="1602"/>
      <c r="G3" s="1602"/>
      <c r="H3" s="1602"/>
    </row>
    <row r="4" spans="1:10" ht="17.399999999999999" x14ac:dyDescent="0.3">
      <c r="A4" s="1602" t="s">
        <v>2353</v>
      </c>
      <c r="B4" s="1602"/>
      <c r="C4" s="1602"/>
      <c r="D4" s="1602"/>
      <c r="E4" s="1602"/>
      <c r="F4" s="1602"/>
      <c r="G4" s="1602"/>
      <c r="H4" s="1602"/>
    </row>
    <row r="5" spans="1:10" ht="12.75" customHeight="1" x14ac:dyDescent="0.3">
      <c r="A5" s="15"/>
      <c r="B5" s="15"/>
      <c r="C5" s="15"/>
      <c r="D5" s="15"/>
      <c r="E5" s="15"/>
      <c r="F5" s="601"/>
      <c r="G5" s="15"/>
      <c r="H5" s="15"/>
    </row>
    <row r="6" spans="1:10" ht="12.75" customHeight="1" x14ac:dyDescent="0.3">
      <c r="A6" s="15" t="s">
        <v>1009</v>
      </c>
      <c r="B6" s="15"/>
      <c r="C6" s="15"/>
      <c r="D6" s="15"/>
      <c r="E6" s="15"/>
      <c r="F6" s="601"/>
      <c r="G6" s="15"/>
    </row>
    <row r="7" spans="1:10" s="267" customFormat="1" ht="15.75" customHeight="1" x14ac:dyDescent="0.3">
      <c r="A7" s="23" t="s">
        <v>547</v>
      </c>
      <c r="B7" s="23" t="s">
        <v>320</v>
      </c>
      <c r="C7" s="1662" t="s">
        <v>655</v>
      </c>
      <c r="D7" s="1662"/>
      <c r="E7" s="1662"/>
      <c r="F7" s="603"/>
      <c r="G7" s="361" t="s">
        <v>653</v>
      </c>
      <c r="H7" s="360" t="s">
        <v>17</v>
      </c>
    </row>
    <row r="8" spans="1:10" s="35" customFormat="1" ht="15.75" customHeight="1" x14ac:dyDescent="0.3">
      <c r="A8" s="306" t="s">
        <v>996</v>
      </c>
      <c r="B8" s="23" t="s">
        <v>885</v>
      </c>
      <c r="C8" s="23">
        <v>2</v>
      </c>
      <c r="D8" s="23">
        <v>3</v>
      </c>
      <c r="E8" s="23">
        <v>4</v>
      </c>
      <c r="F8" s="602" t="s">
        <v>1315</v>
      </c>
      <c r="G8" s="23" t="s">
        <v>579</v>
      </c>
      <c r="H8" s="23" t="s">
        <v>654</v>
      </c>
    </row>
    <row r="9" spans="1:10" s="23" customFormat="1" ht="4.5" customHeight="1" thickBot="1" x14ac:dyDescent="0.35">
      <c r="A9" s="24"/>
      <c r="B9" s="24"/>
      <c r="C9" s="18"/>
      <c r="D9" s="18"/>
      <c r="E9" s="18"/>
      <c r="F9" s="18"/>
      <c r="G9" s="18"/>
      <c r="H9" s="18"/>
    </row>
    <row r="10" spans="1:10" s="35" customFormat="1" ht="4.5" customHeight="1" x14ac:dyDescent="0.25">
      <c r="C10" s="69"/>
      <c r="D10" s="69"/>
      <c r="E10" s="69"/>
      <c r="H10" s="69"/>
    </row>
    <row r="11" spans="1:10" s="89" customFormat="1" ht="14.25" customHeight="1" x14ac:dyDescent="0.25">
      <c r="A11" s="134">
        <v>2002</v>
      </c>
      <c r="B11" s="286">
        <v>32553</v>
      </c>
      <c r="C11" s="286">
        <v>13558</v>
      </c>
      <c r="D11" s="286">
        <v>7222</v>
      </c>
      <c r="E11" s="286">
        <v>7295</v>
      </c>
      <c r="F11" s="286">
        <v>4478</v>
      </c>
      <c r="G11" s="314">
        <v>101782</v>
      </c>
      <c r="H11" s="315">
        <v>3.1</v>
      </c>
      <c r="I11" s="307"/>
      <c r="J11" s="151"/>
    </row>
    <row r="12" spans="1:10" s="135" customFormat="1" ht="14.25" customHeight="1" x14ac:dyDescent="0.25">
      <c r="A12" s="134">
        <v>2003</v>
      </c>
      <c r="B12" s="286">
        <v>32903</v>
      </c>
      <c r="C12" s="286">
        <v>13703</v>
      </c>
      <c r="D12" s="286">
        <v>7303</v>
      </c>
      <c r="E12" s="286">
        <v>7370</v>
      </c>
      <c r="F12" s="286">
        <v>4527</v>
      </c>
      <c r="G12" s="314">
        <v>102908</v>
      </c>
      <c r="H12" s="315">
        <v>3.1</v>
      </c>
      <c r="I12" s="307"/>
      <c r="J12" s="151"/>
    </row>
    <row r="13" spans="1:10" s="135" customFormat="1" ht="14.25" customHeight="1" x14ac:dyDescent="0.25">
      <c r="A13" s="134">
        <v>2004</v>
      </c>
      <c r="B13" s="286">
        <v>33216</v>
      </c>
      <c r="C13" s="286">
        <v>13834</v>
      </c>
      <c r="D13" s="286">
        <v>7372</v>
      </c>
      <c r="E13" s="286">
        <v>7440</v>
      </c>
      <c r="F13" s="286">
        <v>4570</v>
      </c>
      <c r="G13" s="314">
        <v>103991</v>
      </c>
      <c r="H13" s="315">
        <v>3.1</v>
      </c>
      <c r="I13" s="307"/>
      <c r="J13" s="151"/>
    </row>
    <row r="14" spans="1:10" s="135" customFormat="1" ht="14.25" customHeight="1" x14ac:dyDescent="0.25">
      <c r="A14" s="134">
        <v>2005</v>
      </c>
      <c r="B14" s="286">
        <v>33422</v>
      </c>
      <c r="C14" s="286">
        <v>13919</v>
      </c>
      <c r="D14" s="286">
        <v>7418</v>
      </c>
      <c r="E14" s="286">
        <v>7486</v>
      </c>
      <c r="F14" s="286">
        <v>4599</v>
      </c>
      <c r="G14" s="314">
        <v>104785</v>
      </c>
      <c r="H14" s="315">
        <v>3.1</v>
      </c>
      <c r="I14" s="307"/>
      <c r="J14" s="151"/>
    </row>
    <row r="15" spans="1:10" s="135" customFormat="1" ht="14.25" customHeight="1" x14ac:dyDescent="0.25">
      <c r="A15" s="134">
        <v>2006</v>
      </c>
      <c r="B15" s="286">
        <v>32948</v>
      </c>
      <c r="C15" s="286">
        <v>15419</v>
      </c>
      <c r="D15" s="286">
        <v>6729</v>
      </c>
      <c r="E15" s="286">
        <v>7042</v>
      </c>
      <c r="F15" s="286">
        <v>3758</v>
      </c>
      <c r="G15" s="286">
        <v>98966</v>
      </c>
      <c r="H15" s="315">
        <v>3</v>
      </c>
      <c r="I15" s="307"/>
      <c r="J15" s="151"/>
    </row>
    <row r="16" spans="1:10" s="135" customFormat="1" ht="14.25" customHeight="1" x14ac:dyDescent="0.25">
      <c r="A16" s="134">
        <v>2007</v>
      </c>
      <c r="B16" s="286">
        <v>33412</v>
      </c>
      <c r="C16" s="286">
        <v>16108</v>
      </c>
      <c r="D16" s="286">
        <v>6545</v>
      </c>
      <c r="E16" s="286">
        <v>6915</v>
      </c>
      <c r="F16" s="286">
        <v>3844</v>
      </c>
      <c r="G16" s="314">
        <v>99830</v>
      </c>
      <c r="H16" s="315">
        <v>3</v>
      </c>
      <c r="I16" s="307"/>
      <c r="J16" s="151"/>
    </row>
    <row r="17" spans="1:10" s="135" customFormat="1" ht="14.25" customHeight="1" x14ac:dyDescent="0.25">
      <c r="A17" s="134">
        <v>2008</v>
      </c>
      <c r="B17" s="286">
        <v>33882</v>
      </c>
      <c r="C17" s="286">
        <v>16489</v>
      </c>
      <c r="D17" s="286">
        <v>6737</v>
      </c>
      <c r="E17" s="286">
        <v>6962</v>
      </c>
      <c r="F17" s="286">
        <v>3694</v>
      </c>
      <c r="G17" s="314">
        <v>100593</v>
      </c>
      <c r="H17" s="315">
        <v>3</v>
      </c>
      <c r="I17" s="307"/>
      <c r="J17" s="151"/>
    </row>
    <row r="18" spans="1:10" s="135" customFormat="1" ht="14.25" customHeight="1" x14ac:dyDescent="0.25">
      <c r="A18" s="134">
        <v>2009</v>
      </c>
      <c r="B18" s="293">
        <v>34229</v>
      </c>
      <c r="C18" s="293">
        <v>16809</v>
      </c>
      <c r="D18" s="293">
        <v>6782</v>
      </c>
      <c r="E18" s="293">
        <v>6996</v>
      </c>
      <c r="F18" s="286">
        <v>3642</v>
      </c>
      <c r="G18" s="314">
        <v>101204</v>
      </c>
      <c r="H18" s="315">
        <v>3</v>
      </c>
      <c r="I18" s="307"/>
      <c r="J18" s="151"/>
    </row>
    <row r="19" spans="1:10" s="135" customFormat="1" ht="14.25" customHeight="1" x14ac:dyDescent="0.25">
      <c r="A19" s="134">
        <v>2010</v>
      </c>
      <c r="B19" s="286">
        <v>34272</v>
      </c>
      <c r="C19" s="286">
        <v>16948</v>
      </c>
      <c r="D19" s="286">
        <v>6864</v>
      </c>
      <c r="E19" s="286">
        <v>6978</v>
      </c>
      <c r="F19" s="286">
        <v>3482</v>
      </c>
      <c r="G19" s="286">
        <v>100812</v>
      </c>
      <c r="H19" s="315">
        <v>2.9</v>
      </c>
      <c r="I19" s="307"/>
      <c r="J19" s="151"/>
    </row>
    <row r="20" spans="1:10" s="135" customFormat="1" ht="14.25" customHeight="1" x14ac:dyDescent="0.25">
      <c r="A20" s="134">
        <v>2011</v>
      </c>
      <c r="B20" s="286">
        <v>35032</v>
      </c>
      <c r="C20" s="286">
        <v>17559</v>
      </c>
      <c r="D20" s="286">
        <v>7111</v>
      </c>
      <c r="E20" s="286">
        <v>6943</v>
      </c>
      <c r="F20" s="286">
        <v>3419</v>
      </c>
      <c r="G20" s="286">
        <v>102320</v>
      </c>
      <c r="H20" s="315">
        <v>2.9</v>
      </c>
      <c r="I20" s="307"/>
      <c r="J20" s="151"/>
    </row>
    <row r="21" spans="1:10" s="135" customFormat="1" ht="14.25" customHeight="1" x14ac:dyDescent="0.25">
      <c r="A21" s="134">
        <v>2012</v>
      </c>
      <c r="B21" s="286">
        <v>34662</v>
      </c>
      <c r="C21" s="286">
        <v>17738</v>
      </c>
      <c r="D21" s="286">
        <v>6812</v>
      </c>
      <c r="E21" s="286">
        <v>6759</v>
      </c>
      <c r="F21" s="286">
        <v>3353</v>
      </c>
      <c r="G21" s="286">
        <v>100731</v>
      </c>
      <c r="H21" s="315">
        <v>2.9</v>
      </c>
      <c r="I21" s="307"/>
      <c r="J21" s="151"/>
    </row>
    <row r="22" spans="1:10" s="135" customFormat="1" ht="14.25" customHeight="1" x14ac:dyDescent="0.25">
      <c r="A22" s="134">
        <v>2013</v>
      </c>
      <c r="B22" s="286">
        <v>34670</v>
      </c>
      <c r="C22" s="286">
        <v>17813</v>
      </c>
      <c r="D22" s="286">
        <v>6860</v>
      </c>
      <c r="E22" s="286">
        <v>6712</v>
      </c>
      <c r="F22" s="286">
        <v>3285</v>
      </c>
      <c r="G22" s="286">
        <v>100496</v>
      </c>
      <c r="H22" s="315">
        <v>2.9</v>
      </c>
      <c r="I22" s="307"/>
      <c r="J22" s="151"/>
    </row>
    <row r="23" spans="1:10" s="308" customFormat="1" ht="14.25" customHeight="1" x14ac:dyDescent="0.25">
      <c r="A23" s="134">
        <v>2014</v>
      </c>
      <c r="B23" s="286">
        <v>35030</v>
      </c>
      <c r="C23" s="286">
        <v>18218</v>
      </c>
      <c r="D23" s="286">
        <v>6939</v>
      </c>
      <c r="E23" s="286">
        <v>6664</v>
      </c>
      <c r="F23" s="286">
        <v>3209</v>
      </c>
      <c r="G23" s="286">
        <v>100944</v>
      </c>
      <c r="H23" s="315">
        <v>2.9</v>
      </c>
      <c r="I23" s="307"/>
      <c r="J23" s="151"/>
    </row>
    <row r="24" spans="1:10" s="135" customFormat="1" ht="14.25" customHeight="1" x14ac:dyDescent="0.25">
      <c r="A24" s="134">
        <v>2015</v>
      </c>
      <c r="B24" s="286">
        <v>35464</v>
      </c>
      <c r="C24" s="286">
        <v>18538</v>
      </c>
      <c r="D24" s="286">
        <v>7029</v>
      </c>
      <c r="E24" s="286">
        <v>6672</v>
      </c>
      <c r="F24" s="286">
        <v>3225</v>
      </c>
      <c r="G24" s="286">
        <v>102067</v>
      </c>
      <c r="H24" s="315">
        <v>2.9</v>
      </c>
      <c r="I24" s="307"/>
      <c r="J24" s="151"/>
    </row>
    <row r="25" spans="1:10" s="135" customFormat="1" ht="14.25" customHeight="1" x14ac:dyDescent="0.25">
      <c r="A25" s="134">
        <v>2016</v>
      </c>
      <c r="B25" s="286">
        <v>36542</v>
      </c>
      <c r="C25" s="286">
        <v>19161</v>
      </c>
      <c r="D25" s="286">
        <v>7108</v>
      </c>
      <c r="E25" s="286">
        <v>6860</v>
      </c>
      <c r="F25" s="286">
        <v>3413</v>
      </c>
      <c r="G25" s="286">
        <v>105335</v>
      </c>
      <c r="H25" s="315">
        <v>2.9</v>
      </c>
      <c r="I25" s="307"/>
      <c r="J25" s="151"/>
    </row>
    <row r="26" spans="1:10" s="135" customFormat="1" ht="14.25" customHeight="1" x14ac:dyDescent="0.25">
      <c r="A26" s="134">
        <v>2017</v>
      </c>
      <c r="B26" s="286">
        <v>37068</v>
      </c>
      <c r="C26" s="286">
        <v>19584</v>
      </c>
      <c r="D26" s="286">
        <v>7187</v>
      </c>
      <c r="E26" s="286">
        <v>6850</v>
      </c>
      <c r="F26" s="286">
        <v>3447</v>
      </c>
      <c r="G26" s="286">
        <v>106577</v>
      </c>
      <c r="H26" s="315">
        <v>2.9</v>
      </c>
      <c r="I26" s="307"/>
      <c r="J26" s="151"/>
    </row>
    <row r="27" spans="1:10" s="135" customFormat="1" ht="14.25" customHeight="1" x14ac:dyDescent="0.25">
      <c r="A27" s="134">
        <v>2018</v>
      </c>
      <c r="B27" s="286">
        <v>37477</v>
      </c>
      <c r="C27" s="286">
        <v>19859</v>
      </c>
      <c r="D27" s="286">
        <v>7219</v>
      </c>
      <c r="E27" s="286">
        <v>6831</v>
      </c>
      <c r="F27" s="286">
        <v>3568</v>
      </c>
      <c r="G27" s="286">
        <v>107843</v>
      </c>
      <c r="H27" s="315">
        <v>2.9</v>
      </c>
      <c r="I27" s="307"/>
      <c r="J27" s="151"/>
    </row>
    <row r="28" spans="1:10" s="135" customFormat="1" ht="14.25" customHeight="1" x14ac:dyDescent="0.25">
      <c r="A28" s="134">
        <v>2019</v>
      </c>
      <c r="B28" s="286">
        <v>37785</v>
      </c>
      <c r="C28" s="286">
        <v>20207</v>
      </c>
      <c r="D28" s="286">
        <v>7175</v>
      </c>
      <c r="E28" s="286">
        <v>6769</v>
      </c>
      <c r="F28" s="286">
        <v>3634</v>
      </c>
      <c r="G28" s="286">
        <v>108522</v>
      </c>
      <c r="H28" s="315">
        <v>2.9</v>
      </c>
      <c r="I28" s="307"/>
      <c r="J28" s="151"/>
    </row>
    <row r="29" spans="1:10" s="135" customFormat="1" ht="14.25" customHeight="1" x14ac:dyDescent="0.25">
      <c r="A29" s="134" t="s">
        <v>2166</v>
      </c>
      <c r="B29" s="286">
        <v>38301</v>
      </c>
      <c r="C29" s="286">
        <v>20708</v>
      </c>
      <c r="D29" s="286">
        <v>7133</v>
      </c>
      <c r="E29" s="286">
        <v>6855</v>
      </c>
      <c r="F29" s="286">
        <v>3605</v>
      </c>
      <c r="G29" s="286">
        <v>109543</v>
      </c>
      <c r="H29" s="315">
        <v>2.9</v>
      </c>
      <c r="I29" s="307"/>
      <c r="J29" s="151"/>
    </row>
    <row r="30" spans="1:10" s="35" customFormat="1" ht="14.25" customHeight="1" x14ac:dyDescent="0.25">
      <c r="A30" s="134" t="s">
        <v>2351</v>
      </c>
      <c r="B30" s="286">
        <v>38777</v>
      </c>
      <c r="C30" s="286">
        <v>21042</v>
      </c>
      <c r="D30" s="286">
        <v>7192</v>
      </c>
      <c r="E30" s="286">
        <v>6820</v>
      </c>
      <c r="F30" s="286">
        <v>3723</v>
      </c>
      <c r="G30" s="286">
        <v>110922</v>
      </c>
      <c r="H30" s="315">
        <v>2.9</v>
      </c>
      <c r="J30" s="151"/>
    </row>
    <row r="31" spans="1:10" s="135" customFormat="1" ht="14.25" customHeight="1" x14ac:dyDescent="0.25">
      <c r="A31" s="134" t="s">
        <v>2352</v>
      </c>
      <c r="B31" s="286">
        <v>39262</v>
      </c>
      <c r="C31" s="286">
        <v>21434</v>
      </c>
      <c r="D31" s="286">
        <v>7220</v>
      </c>
      <c r="E31" s="286">
        <v>6818</v>
      </c>
      <c r="F31" s="286">
        <v>3790</v>
      </c>
      <c r="G31" s="286">
        <v>112158</v>
      </c>
      <c r="H31" s="315">
        <v>2.9</v>
      </c>
      <c r="J31" s="151"/>
    </row>
    <row r="32" spans="1:10" s="135" customFormat="1" ht="13.8" x14ac:dyDescent="0.25">
      <c r="B32" s="137"/>
      <c r="C32" s="137"/>
      <c r="D32" s="137"/>
      <c r="E32" s="137"/>
      <c r="F32" s="605"/>
      <c r="G32" s="137"/>
      <c r="H32" s="137"/>
    </row>
    <row r="33" spans="1:10" ht="13.8" x14ac:dyDescent="0.25">
      <c r="A33" s="10"/>
      <c r="B33" s="10"/>
      <c r="C33" s="10"/>
      <c r="D33" s="10"/>
      <c r="E33" s="10"/>
      <c r="F33" s="604"/>
      <c r="G33" s="10"/>
      <c r="H33" s="10"/>
    </row>
    <row r="34" spans="1:10" ht="17.399999999999999" x14ac:dyDescent="0.3">
      <c r="A34" s="1602" t="s">
        <v>274</v>
      </c>
      <c r="B34" s="1602"/>
      <c r="C34" s="1602"/>
      <c r="D34" s="1602"/>
      <c r="E34" s="1602"/>
      <c r="F34" s="1602"/>
      <c r="G34" s="1602"/>
      <c r="H34" s="1602"/>
    </row>
    <row r="35" spans="1:10" ht="17.399999999999999" x14ac:dyDescent="0.3">
      <c r="A35" s="1602" t="s">
        <v>2353</v>
      </c>
      <c r="B35" s="1602"/>
      <c r="C35" s="1602"/>
      <c r="D35" s="1602"/>
      <c r="E35" s="1602"/>
      <c r="F35" s="1602"/>
      <c r="G35" s="1602"/>
      <c r="H35" s="1602"/>
    </row>
    <row r="36" spans="1:10" ht="12.75" customHeight="1" x14ac:dyDescent="0.3">
      <c r="A36" s="15"/>
      <c r="B36" s="15"/>
      <c r="C36" s="15"/>
      <c r="D36" s="15"/>
      <c r="E36" s="15"/>
      <c r="F36" s="601"/>
      <c r="G36" s="15"/>
      <c r="H36" s="15"/>
    </row>
    <row r="37" spans="1:10" ht="12.75" customHeight="1" x14ac:dyDescent="0.3">
      <c r="A37" s="15" t="s">
        <v>1009</v>
      </c>
      <c r="B37" s="15"/>
      <c r="C37" s="15"/>
      <c r="D37" s="15"/>
      <c r="E37" s="15"/>
      <c r="F37" s="601"/>
      <c r="G37" s="15"/>
      <c r="H37" s="81"/>
    </row>
    <row r="38" spans="1:10" ht="15.6" x14ac:dyDescent="0.3">
      <c r="A38" s="23" t="s">
        <v>547</v>
      </c>
      <c r="B38" s="23" t="s">
        <v>320</v>
      </c>
      <c r="C38" s="1662" t="s">
        <v>655</v>
      </c>
      <c r="D38" s="1662"/>
      <c r="E38" s="1662"/>
      <c r="F38" s="603"/>
      <c r="G38" s="361" t="s">
        <v>653</v>
      </c>
      <c r="H38" s="360" t="s">
        <v>17</v>
      </c>
    </row>
    <row r="39" spans="1:10" ht="15.6" x14ac:dyDescent="0.3">
      <c r="A39" s="306" t="s">
        <v>996</v>
      </c>
      <c r="B39" s="23" t="s">
        <v>885</v>
      </c>
      <c r="C39" s="23">
        <v>2</v>
      </c>
      <c r="D39" s="23">
        <v>3</v>
      </c>
      <c r="E39" s="23">
        <v>4</v>
      </c>
      <c r="F39" s="602" t="s">
        <v>1315</v>
      </c>
      <c r="G39" s="23" t="s">
        <v>579</v>
      </c>
      <c r="H39" s="23" t="s">
        <v>654</v>
      </c>
    </row>
    <row r="40" spans="1:10" ht="4.5" customHeight="1" thickBot="1" x14ac:dyDescent="0.3">
      <c r="A40" s="132"/>
      <c r="B40" s="132"/>
      <c r="C40" s="346"/>
      <c r="D40" s="346"/>
      <c r="E40" s="346"/>
      <c r="F40" s="346"/>
      <c r="G40" s="346"/>
      <c r="H40" s="346"/>
    </row>
    <row r="41" spans="1:10" ht="4.5" customHeight="1" x14ac:dyDescent="0.25">
      <c r="A41" s="135"/>
      <c r="B41" s="135"/>
      <c r="C41" s="196"/>
      <c r="D41" s="196"/>
      <c r="E41" s="196"/>
      <c r="F41" s="135"/>
      <c r="G41" s="135"/>
      <c r="H41" s="196"/>
    </row>
    <row r="42" spans="1:10" ht="13.8" x14ac:dyDescent="0.25">
      <c r="A42" s="134">
        <v>2002</v>
      </c>
      <c r="B42" s="286">
        <v>6403</v>
      </c>
      <c r="C42" s="286">
        <v>4088</v>
      </c>
      <c r="D42" s="286">
        <v>1601</v>
      </c>
      <c r="E42" s="286">
        <v>616</v>
      </c>
      <c r="F42" s="286">
        <v>98</v>
      </c>
      <c r="G42" s="314">
        <v>15972</v>
      </c>
      <c r="H42" s="499">
        <v>2.5</v>
      </c>
      <c r="J42" s="47"/>
    </row>
    <row r="43" spans="1:10" ht="13.8" x14ac:dyDescent="0.25">
      <c r="A43" s="134">
        <v>2003</v>
      </c>
      <c r="B43" s="286">
        <v>6475</v>
      </c>
      <c r="C43" s="286">
        <v>4132</v>
      </c>
      <c r="D43" s="286">
        <v>1620</v>
      </c>
      <c r="E43" s="286">
        <v>624</v>
      </c>
      <c r="F43" s="286">
        <v>99</v>
      </c>
      <c r="G43" s="314">
        <v>16147</v>
      </c>
      <c r="H43" s="499">
        <v>2.5</v>
      </c>
      <c r="J43" s="47"/>
    </row>
    <row r="44" spans="1:10" ht="13.8" x14ac:dyDescent="0.25">
      <c r="A44" s="134">
        <v>2004</v>
      </c>
      <c r="B44" s="286">
        <v>6537</v>
      </c>
      <c r="C44" s="286">
        <v>4171</v>
      </c>
      <c r="D44" s="286">
        <v>1636</v>
      </c>
      <c r="E44" s="286">
        <v>630</v>
      </c>
      <c r="F44" s="286">
        <v>100</v>
      </c>
      <c r="G44" s="314">
        <v>16341</v>
      </c>
      <c r="H44" s="499">
        <v>2.5</v>
      </c>
      <c r="J44" s="47"/>
    </row>
    <row r="45" spans="1:10" ht="13.8" x14ac:dyDescent="0.25">
      <c r="A45" s="134">
        <v>2005</v>
      </c>
      <c r="B45" s="286">
        <v>6576</v>
      </c>
      <c r="C45" s="286">
        <v>4196</v>
      </c>
      <c r="D45" s="286">
        <v>1646</v>
      </c>
      <c r="E45" s="286">
        <v>634</v>
      </c>
      <c r="F45" s="286">
        <v>100</v>
      </c>
      <c r="G45" s="314">
        <v>16472</v>
      </c>
      <c r="H45" s="499">
        <v>2.5</v>
      </c>
      <c r="J45" s="47"/>
    </row>
    <row r="46" spans="1:10" ht="13.8" x14ac:dyDescent="0.25">
      <c r="A46" s="134">
        <v>2006</v>
      </c>
      <c r="B46" s="286">
        <v>6461</v>
      </c>
      <c r="C46" s="286">
        <v>4012</v>
      </c>
      <c r="D46" s="286">
        <v>1821</v>
      </c>
      <c r="E46" s="286">
        <v>545</v>
      </c>
      <c r="F46" s="286">
        <v>83</v>
      </c>
      <c r="G46" s="314">
        <v>16090</v>
      </c>
      <c r="H46" s="499">
        <v>2.5</v>
      </c>
      <c r="J46" s="47"/>
    </row>
    <row r="47" spans="1:10" ht="13.8" x14ac:dyDescent="0.25">
      <c r="A47" s="134">
        <v>2007</v>
      </c>
      <c r="B47" s="286">
        <v>6097</v>
      </c>
      <c r="C47" s="286">
        <v>3743</v>
      </c>
      <c r="D47" s="286">
        <v>1756</v>
      </c>
      <c r="E47" s="286">
        <v>531</v>
      </c>
      <c r="F47" s="286">
        <v>67</v>
      </c>
      <c r="G47" s="286">
        <v>15226</v>
      </c>
      <c r="H47" s="499">
        <v>2.5</v>
      </c>
      <c r="J47" s="47"/>
    </row>
    <row r="48" spans="1:10" ht="13.8" x14ac:dyDescent="0.25">
      <c r="A48" s="134">
        <v>2008</v>
      </c>
      <c r="B48" s="286">
        <v>6391</v>
      </c>
      <c r="C48" s="286">
        <v>3932</v>
      </c>
      <c r="D48" s="286">
        <v>1784</v>
      </c>
      <c r="E48" s="286">
        <v>566</v>
      </c>
      <c r="F48" s="286">
        <v>109</v>
      </c>
      <c r="G48" s="314">
        <v>16038</v>
      </c>
      <c r="H48" s="499">
        <v>2.5</v>
      </c>
      <c r="J48" s="47"/>
    </row>
    <row r="49" spans="1:10" ht="13.8" x14ac:dyDescent="0.25">
      <c r="A49" s="134">
        <v>2009</v>
      </c>
      <c r="B49" s="293">
        <v>6545</v>
      </c>
      <c r="C49" s="293">
        <v>4040</v>
      </c>
      <c r="D49" s="293">
        <v>1813</v>
      </c>
      <c r="E49" s="293">
        <v>571</v>
      </c>
      <c r="F49" s="286">
        <v>121</v>
      </c>
      <c r="G49" s="314">
        <v>16437</v>
      </c>
      <c r="H49" s="499">
        <v>2.5</v>
      </c>
      <c r="J49" s="47"/>
    </row>
    <row r="50" spans="1:10" ht="13.8" x14ac:dyDescent="0.25">
      <c r="A50" s="134">
        <v>2010</v>
      </c>
      <c r="B50" s="293">
        <v>6769</v>
      </c>
      <c r="C50" s="293">
        <v>4190</v>
      </c>
      <c r="D50" s="293">
        <v>1880</v>
      </c>
      <c r="E50" s="293">
        <v>582</v>
      </c>
      <c r="F50" s="286">
        <v>117</v>
      </c>
      <c r="G50" s="314">
        <v>16967</v>
      </c>
      <c r="H50" s="499">
        <v>2.5</v>
      </c>
      <c r="J50" s="47"/>
    </row>
    <row r="51" spans="1:10" ht="13.8" x14ac:dyDescent="0.25">
      <c r="A51" s="134">
        <v>2011</v>
      </c>
      <c r="B51" s="293">
        <v>6652</v>
      </c>
      <c r="C51" s="293">
        <v>4184</v>
      </c>
      <c r="D51" s="293">
        <v>1785</v>
      </c>
      <c r="E51" s="293">
        <v>552</v>
      </c>
      <c r="F51" s="286">
        <v>131</v>
      </c>
      <c r="G51" s="314">
        <v>16618</v>
      </c>
      <c r="H51" s="499">
        <v>2.5</v>
      </c>
      <c r="J51" s="47"/>
    </row>
    <row r="52" spans="1:10" ht="13.8" x14ac:dyDescent="0.25">
      <c r="A52" s="134">
        <v>2012</v>
      </c>
      <c r="B52" s="293">
        <v>6684</v>
      </c>
      <c r="C52" s="293">
        <v>4165</v>
      </c>
      <c r="D52" s="293">
        <v>1856</v>
      </c>
      <c r="E52" s="293">
        <v>527</v>
      </c>
      <c r="F52" s="286">
        <v>136</v>
      </c>
      <c r="G52" s="314">
        <v>16726</v>
      </c>
      <c r="H52" s="499">
        <v>2.5</v>
      </c>
      <c r="J52" s="47"/>
    </row>
    <row r="53" spans="1:10" ht="13.8" x14ac:dyDescent="0.25">
      <c r="A53" s="134">
        <v>2013</v>
      </c>
      <c r="B53" s="293">
        <v>6792</v>
      </c>
      <c r="C53" s="293">
        <v>4223</v>
      </c>
      <c r="D53" s="293">
        <v>1896</v>
      </c>
      <c r="E53" s="293">
        <v>551</v>
      </c>
      <c r="F53" s="286">
        <v>122</v>
      </c>
      <c r="G53" s="314">
        <v>16968</v>
      </c>
      <c r="H53" s="499">
        <v>2.5</v>
      </c>
      <c r="J53" s="47"/>
    </row>
    <row r="54" spans="1:10" ht="14.25" customHeight="1" x14ac:dyDescent="0.25">
      <c r="A54" s="134">
        <v>2014</v>
      </c>
      <c r="B54" s="293">
        <v>6802</v>
      </c>
      <c r="C54" s="293">
        <v>4241</v>
      </c>
      <c r="D54" s="293">
        <v>1858</v>
      </c>
      <c r="E54" s="293">
        <v>579</v>
      </c>
      <c r="F54" s="286">
        <v>124</v>
      </c>
      <c r="G54" s="314">
        <v>17012</v>
      </c>
      <c r="H54" s="499">
        <v>2.5</v>
      </c>
      <c r="J54" s="47"/>
    </row>
    <row r="55" spans="1:10" ht="14.25" customHeight="1" x14ac:dyDescent="0.25">
      <c r="A55" s="134">
        <v>2015</v>
      </c>
      <c r="B55" s="293">
        <v>7016</v>
      </c>
      <c r="C55" s="293">
        <v>4316</v>
      </c>
      <c r="D55" s="293">
        <v>1948</v>
      </c>
      <c r="E55" s="293">
        <v>595</v>
      </c>
      <c r="F55" s="286">
        <v>157</v>
      </c>
      <c r="G55" s="314">
        <v>17698</v>
      </c>
      <c r="H55" s="499">
        <v>2.5</v>
      </c>
      <c r="J55" s="47"/>
    </row>
    <row r="56" spans="1:10" ht="14.25" customHeight="1" x14ac:dyDescent="0.25">
      <c r="A56" s="134">
        <v>2016</v>
      </c>
      <c r="B56" s="293">
        <v>7220</v>
      </c>
      <c r="C56" s="293">
        <v>4465</v>
      </c>
      <c r="D56" s="293">
        <v>1976</v>
      </c>
      <c r="E56" s="293">
        <v>608</v>
      </c>
      <c r="F56" s="286">
        <v>171</v>
      </c>
      <c r="G56" s="314">
        <v>18229</v>
      </c>
      <c r="H56" s="499">
        <v>2.5</v>
      </c>
      <c r="J56" s="47"/>
    </row>
    <row r="57" spans="1:10" ht="14.25" customHeight="1" x14ac:dyDescent="0.25">
      <c r="A57" s="134">
        <v>2017</v>
      </c>
      <c r="B57" s="293">
        <v>7354</v>
      </c>
      <c r="C57" s="293">
        <v>4568</v>
      </c>
      <c r="D57" s="293">
        <v>1998</v>
      </c>
      <c r="E57" s="293">
        <v>613</v>
      </c>
      <c r="F57" s="286">
        <v>175</v>
      </c>
      <c r="G57" s="314">
        <v>18541</v>
      </c>
      <c r="H57" s="499">
        <v>2.5</v>
      </c>
      <c r="J57" s="47"/>
    </row>
    <row r="58" spans="1:10" ht="14.25" customHeight="1" x14ac:dyDescent="0.25">
      <c r="A58" s="134">
        <v>2018</v>
      </c>
      <c r="B58" s="293">
        <v>7485</v>
      </c>
      <c r="C58" s="293">
        <v>4698</v>
      </c>
      <c r="D58" s="293">
        <v>1996</v>
      </c>
      <c r="E58" s="293">
        <v>616</v>
      </c>
      <c r="F58" s="286">
        <v>175</v>
      </c>
      <c r="G58" s="314">
        <v>18810</v>
      </c>
      <c r="H58" s="499">
        <v>2.5</v>
      </c>
      <c r="J58" s="47"/>
    </row>
    <row r="59" spans="1:10" ht="14.25" customHeight="1" x14ac:dyDescent="0.25">
      <c r="A59" s="134">
        <v>2019</v>
      </c>
      <c r="B59" s="293">
        <v>7553</v>
      </c>
      <c r="C59" s="293">
        <v>4684</v>
      </c>
      <c r="D59" s="293">
        <v>2053</v>
      </c>
      <c r="E59" s="293">
        <v>643</v>
      </c>
      <c r="F59" s="286">
        <v>173</v>
      </c>
      <c r="G59" s="314">
        <v>19070</v>
      </c>
      <c r="H59" s="499">
        <v>2.5</v>
      </c>
      <c r="J59" s="47"/>
    </row>
    <row r="60" spans="1:10" ht="14.25" customHeight="1" x14ac:dyDescent="0.25">
      <c r="A60" s="134" t="s">
        <v>2166</v>
      </c>
      <c r="B60" s="293">
        <v>7531</v>
      </c>
      <c r="C60" s="293">
        <v>4700</v>
      </c>
      <c r="D60" s="293">
        <v>2013</v>
      </c>
      <c r="E60" s="293">
        <v>655</v>
      </c>
      <c r="F60" s="286">
        <v>163</v>
      </c>
      <c r="G60" s="314">
        <v>18946</v>
      </c>
      <c r="H60" s="499">
        <v>2.5</v>
      </c>
      <c r="J60" s="47"/>
    </row>
    <row r="61" spans="1:10" ht="14.25" customHeight="1" x14ac:dyDescent="0.25">
      <c r="A61" s="134" t="s">
        <v>2351</v>
      </c>
      <c r="B61" s="293">
        <v>7697</v>
      </c>
      <c r="C61" s="293">
        <v>4814</v>
      </c>
      <c r="D61" s="293">
        <v>2051</v>
      </c>
      <c r="E61" s="293">
        <v>666</v>
      </c>
      <c r="F61" s="286">
        <v>166</v>
      </c>
      <c r="G61" s="314">
        <v>19362</v>
      </c>
      <c r="H61" s="499">
        <v>2.5</v>
      </c>
      <c r="J61" s="47"/>
    </row>
    <row r="62" spans="1:10" ht="14.25" customHeight="1" x14ac:dyDescent="0.25">
      <c r="A62" s="134" t="s">
        <v>2352</v>
      </c>
      <c r="B62" s="293">
        <v>7792</v>
      </c>
      <c r="C62" s="293">
        <v>4880</v>
      </c>
      <c r="D62" s="293">
        <v>2070</v>
      </c>
      <c r="E62" s="293">
        <v>679</v>
      </c>
      <c r="F62" s="286">
        <v>163</v>
      </c>
      <c r="G62" s="314">
        <v>19585</v>
      </c>
      <c r="H62" s="499">
        <v>2.5</v>
      </c>
      <c r="J62" s="47"/>
    </row>
    <row r="63" spans="1:10" ht="11.25" customHeight="1" x14ac:dyDescent="0.25">
      <c r="A63" s="134"/>
      <c r="B63" s="293"/>
      <c r="C63" s="293"/>
      <c r="D63" s="293"/>
      <c r="E63" s="293"/>
      <c r="F63" s="286"/>
      <c r="G63" s="314"/>
      <c r="H63" s="315"/>
    </row>
    <row r="64" spans="1:10" s="35" customFormat="1" ht="13.8" x14ac:dyDescent="0.25">
      <c r="A64" s="312" t="s">
        <v>652</v>
      </c>
    </row>
    <row r="65" spans="1:13" ht="13.8" x14ac:dyDescent="0.25">
      <c r="A65" s="312"/>
    </row>
    <row r="66" spans="1:13" ht="13.8" x14ac:dyDescent="0.25">
      <c r="A66" s="605" t="s">
        <v>2350</v>
      </c>
    </row>
    <row r="67" spans="1:13" ht="13.8" x14ac:dyDescent="0.25">
      <c r="B67" s="137"/>
      <c r="C67" s="137"/>
      <c r="D67" s="137"/>
      <c r="E67" s="137"/>
      <c r="F67" s="605"/>
      <c r="G67" s="137"/>
      <c r="H67" s="137"/>
      <c r="I67" s="137"/>
      <c r="J67" s="137"/>
      <c r="K67" s="137"/>
      <c r="L67" s="137"/>
      <c r="M67" s="137"/>
    </row>
  </sheetData>
  <customSheetViews>
    <customSheetView guid="{F67F5823-51D5-4D47-B100-5B47C1E6BCB9}" showPageBreaks="1" fitToPage="1" printArea="1" topLeftCell="A37">
      <selection activeCell="A70" sqref="A70"/>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1" firstPageNumber="33" orientation="portrait" r:id="rId2"/>
      <headerFooter alignWithMargins="0">
        <oddFooter>&amp;C&amp;P</oddFooter>
      </headerFooter>
    </customSheetView>
  </customSheetViews>
  <mergeCells count="7">
    <mergeCell ref="A34:H34"/>
    <mergeCell ref="A35:H35"/>
    <mergeCell ref="C38:E38"/>
    <mergeCell ref="A1:H1"/>
    <mergeCell ref="A3:H3"/>
    <mergeCell ref="A4:H4"/>
    <mergeCell ref="C7:E7"/>
  </mergeCells>
  <phoneticPr fontId="0" type="noConversion"/>
  <printOptions horizontalCentered="1"/>
  <pageMargins left="0.74803149606299202" right="0.74803149606299202" top="0.98425196850393704" bottom="0.98425196850393704" header="0.511811023622047" footer="0.511811023622047"/>
  <pageSetup scale="75" firstPageNumber="27" orientation="portrait" useFirstPageNumber="1" r:id="rId3"/>
  <headerFooter alignWithMargins="0"/>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indexed="45"/>
    <pageSetUpPr fitToPage="1"/>
  </sheetPr>
  <dimension ref="A1:I61"/>
  <sheetViews>
    <sheetView topLeftCell="A46" zoomScaleNormal="100" workbookViewId="0">
      <selection sqref="A1:F1"/>
    </sheetView>
  </sheetViews>
  <sheetFormatPr defaultColWidth="9.109375" defaultRowHeight="13.8" x14ac:dyDescent="0.25"/>
  <cols>
    <col min="1" max="1" width="29.5546875" style="159" customWidth="1"/>
    <col min="2" max="2" width="26.5546875" style="167" customWidth="1"/>
    <col min="3" max="3" width="11.109375" style="167" customWidth="1"/>
    <col min="4" max="6" width="11" style="159" customWidth="1"/>
    <col min="7" max="16384" width="9.109375" style="159"/>
  </cols>
  <sheetData>
    <row r="1" spans="1:6" ht="17.399999999999999" x14ac:dyDescent="0.3">
      <c r="A1" s="1609" t="s">
        <v>101</v>
      </c>
      <c r="B1" s="1609"/>
      <c r="C1" s="1609"/>
      <c r="D1" s="1609"/>
      <c r="E1" s="1609"/>
      <c r="F1" s="1609"/>
    </row>
    <row r="2" spans="1:6" ht="18" customHeight="1" x14ac:dyDescent="0.25"/>
    <row r="3" spans="1:6" ht="17.399999999999999" x14ac:dyDescent="0.3">
      <c r="A3" s="1609" t="s">
        <v>2355</v>
      </c>
      <c r="B3" s="1609"/>
      <c r="C3" s="1609"/>
      <c r="D3" s="1609"/>
      <c r="E3" s="1609"/>
      <c r="F3" s="1609"/>
    </row>
    <row r="4" spans="1:6" ht="17.399999999999999" x14ac:dyDescent="0.3">
      <c r="A4" s="1602" t="s">
        <v>387</v>
      </c>
      <c r="B4" s="1602"/>
      <c r="C4" s="1602"/>
      <c r="D4" s="1602"/>
      <c r="E4" s="1602"/>
      <c r="F4" s="1602"/>
    </row>
    <row r="5" spans="1:6" ht="12.75" customHeight="1" x14ac:dyDescent="0.25"/>
    <row r="6" spans="1:6" ht="12.75" customHeight="1" x14ac:dyDescent="0.25"/>
    <row r="7" spans="1:6" x14ac:dyDescent="0.25">
      <c r="B7" s="159"/>
      <c r="C7" s="56" t="s">
        <v>2</v>
      </c>
      <c r="D7" s="56" t="s">
        <v>3</v>
      </c>
      <c r="E7" s="56" t="s">
        <v>4</v>
      </c>
      <c r="F7" s="56" t="s">
        <v>1010</v>
      </c>
    </row>
    <row r="8" spans="1:6" ht="4.5" customHeight="1" thickBot="1" x14ac:dyDescent="0.3">
      <c r="A8" s="186"/>
      <c r="B8" s="186"/>
      <c r="C8" s="216"/>
      <c r="D8" s="216"/>
      <c r="E8" s="216"/>
      <c r="F8" s="216"/>
    </row>
    <row r="9" spans="1:6" ht="4.5" customHeight="1" x14ac:dyDescent="0.25">
      <c r="B9" s="159"/>
      <c r="D9" s="167"/>
      <c r="E9" s="167"/>
      <c r="F9" s="167"/>
    </row>
    <row r="10" spans="1:6" x14ac:dyDescent="0.25">
      <c r="A10" s="434" t="s">
        <v>179</v>
      </c>
      <c r="B10" s="434"/>
      <c r="C10" s="446">
        <v>7680</v>
      </c>
      <c r="D10" s="446">
        <v>37230</v>
      </c>
      <c r="E10" s="446">
        <v>19660</v>
      </c>
      <c r="F10" s="446">
        <v>64570</v>
      </c>
    </row>
    <row r="11" spans="1:6" s="51" customFormat="1" ht="13.2" x14ac:dyDescent="0.25">
      <c r="A11" s="429" t="s">
        <v>1121</v>
      </c>
      <c r="B11" s="429"/>
      <c r="C11" s="447">
        <v>2335</v>
      </c>
      <c r="D11" s="447">
        <v>10645</v>
      </c>
      <c r="E11" s="447">
        <v>5655</v>
      </c>
      <c r="F11" s="447">
        <v>18635</v>
      </c>
    </row>
    <row r="12" spans="1:6" s="51" customFormat="1" ht="13.2" x14ac:dyDescent="0.25">
      <c r="A12" s="429" t="s">
        <v>1122</v>
      </c>
      <c r="B12" s="429"/>
      <c r="C12" s="447">
        <v>3000</v>
      </c>
      <c r="D12" s="447">
        <v>13720</v>
      </c>
      <c r="E12" s="447">
        <v>7745</v>
      </c>
      <c r="F12" s="447">
        <v>24470</v>
      </c>
    </row>
    <row r="13" spans="1:6" s="51" customFormat="1" ht="13.2" x14ac:dyDescent="0.25">
      <c r="A13" s="429" t="s">
        <v>1123</v>
      </c>
      <c r="B13" s="429"/>
      <c r="C13" s="447">
        <v>1010</v>
      </c>
      <c r="D13" s="447">
        <v>5700</v>
      </c>
      <c r="E13" s="447">
        <v>2765</v>
      </c>
      <c r="F13" s="447">
        <v>9475</v>
      </c>
    </row>
    <row r="14" spans="1:6" s="51" customFormat="1" ht="13.2" x14ac:dyDescent="0.25">
      <c r="A14" s="429" t="s">
        <v>1737</v>
      </c>
      <c r="B14" s="429"/>
      <c r="C14" s="447">
        <v>795</v>
      </c>
      <c r="D14" s="447">
        <v>4640</v>
      </c>
      <c r="E14" s="447">
        <v>2180</v>
      </c>
      <c r="F14" s="447">
        <v>7620</v>
      </c>
    </row>
    <row r="15" spans="1:6" s="51" customFormat="1" ht="13.2" x14ac:dyDescent="0.25">
      <c r="A15" s="429" t="s">
        <v>1738</v>
      </c>
      <c r="B15" s="429"/>
      <c r="C15" s="447">
        <v>535</v>
      </c>
      <c r="D15" s="447">
        <v>2520</v>
      </c>
      <c r="E15" s="447">
        <v>1315</v>
      </c>
      <c r="F15" s="447">
        <v>4370</v>
      </c>
    </row>
    <row r="16" spans="1:6" ht="12.75" customHeight="1" x14ac:dyDescent="0.25">
      <c r="A16" s="434"/>
      <c r="B16" s="434"/>
      <c r="C16" s="446"/>
      <c r="D16" s="446"/>
      <c r="E16" s="446"/>
      <c r="F16" s="446"/>
    </row>
    <row r="17" spans="1:8" x14ac:dyDescent="0.25">
      <c r="A17" s="434" t="s">
        <v>1154</v>
      </c>
      <c r="B17" s="434"/>
      <c r="C17" s="167">
        <v>17505</v>
      </c>
      <c r="D17" s="446">
        <v>87530</v>
      </c>
      <c r="E17" s="446">
        <v>45450</v>
      </c>
      <c r="F17" s="446">
        <v>150480</v>
      </c>
    </row>
    <row r="18" spans="1:8" x14ac:dyDescent="0.25">
      <c r="A18" s="1503" t="s">
        <v>2356</v>
      </c>
      <c r="B18" s="434"/>
      <c r="C18" s="448">
        <v>2.2999999999999998</v>
      </c>
      <c r="D18" s="448">
        <v>2.4</v>
      </c>
      <c r="E18" s="448">
        <v>2.2999999999999998</v>
      </c>
      <c r="F18" s="448">
        <v>2.2999999999999998</v>
      </c>
    </row>
    <row r="19" spans="1:8" x14ac:dyDescent="0.25">
      <c r="A19" s="434"/>
      <c r="B19" s="434"/>
      <c r="C19" s="448"/>
      <c r="D19" s="448"/>
      <c r="E19" s="448"/>
      <c r="F19" s="448"/>
    </row>
    <row r="20" spans="1:8" x14ac:dyDescent="0.25">
      <c r="A20" s="434" t="s">
        <v>889</v>
      </c>
      <c r="B20" s="434"/>
      <c r="C20" s="446"/>
      <c r="D20" s="446"/>
      <c r="E20" s="446"/>
      <c r="F20" s="446"/>
    </row>
    <row r="21" spans="1:8" s="51" customFormat="1" ht="13.2" x14ac:dyDescent="0.25">
      <c r="A21" s="429" t="s">
        <v>2357</v>
      </c>
      <c r="B21" s="429"/>
      <c r="C21" s="447">
        <v>2800</v>
      </c>
      <c r="D21" s="447">
        <v>11460</v>
      </c>
      <c r="E21" s="447">
        <v>6465</v>
      </c>
      <c r="F21" s="447">
        <v>20725</v>
      </c>
    </row>
    <row r="22" spans="1:8" s="51" customFormat="1" ht="13.2" x14ac:dyDescent="0.25">
      <c r="A22" s="429" t="s">
        <v>2358</v>
      </c>
      <c r="B22" s="429"/>
      <c r="C22" s="449">
        <v>0.16</v>
      </c>
      <c r="D22" s="449">
        <v>0.13100000000000001</v>
      </c>
      <c r="E22" s="449">
        <v>0.14199999999999999</v>
      </c>
      <c r="F22" s="449">
        <v>0.13800000000000001</v>
      </c>
    </row>
    <row r="23" spans="1:8" ht="12.75" customHeight="1" x14ac:dyDescent="0.25">
      <c r="B23" s="159"/>
      <c r="C23" s="218"/>
      <c r="D23" s="218"/>
      <c r="E23" s="218"/>
      <c r="F23" s="218"/>
    </row>
    <row r="24" spans="1:8" x14ac:dyDescent="0.25">
      <c r="A24" s="416" t="s">
        <v>2359</v>
      </c>
      <c r="B24" s="434"/>
      <c r="C24" s="446">
        <v>7680</v>
      </c>
      <c r="D24" s="446">
        <v>37230</v>
      </c>
      <c r="E24" s="446">
        <v>19660</v>
      </c>
      <c r="F24" s="446">
        <v>64570</v>
      </c>
    </row>
    <row r="25" spans="1:8" ht="12.75" customHeight="1" x14ac:dyDescent="0.25">
      <c r="A25" s="434"/>
      <c r="B25" s="434"/>
      <c r="C25" s="446"/>
      <c r="D25" s="446"/>
      <c r="E25" s="446"/>
      <c r="F25" s="446"/>
    </row>
    <row r="26" spans="1:8" s="51" customFormat="1" ht="13.2" x14ac:dyDescent="0.25">
      <c r="A26" s="429" t="s">
        <v>864</v>
      </c>
      <c r="B26" s="429"/>
      <c r="C26" s="447">
        <v>120</v>
      </c>
      <c r="D26" s="447">
        <v>645</v>
      </c>
      <c r="E26" s="447">
        <v>220</v>
      </c>
      <c r="F26" s="447">
        <v>975</v>
      </c>
      <c r="H26" s="217"/>
    </row>
    <row r="27" spans="1:8" s="51" customFormat="1" ht="13.2" x14ac:dyDescent="0.25">
      <c r="A27" s="429" t="s">
        <v>865</v>
      </c>
      <c r="B27" s="429"/>
      <c r="C27" s="447">
        <v>265</v>
      </c>
      <c r="D27" s="447">
        <v>1195</v>
      </c>
      <c r="E27" s="447">
        <v>615</v>
      </c>
      <c r="F27" s="447">
        <v>2060</v>
      </c>
      <c r="H27" s="217"/>
    </row>
    <row r="28" spans="1:8" s="51" customFormat="1" ht="13.2" x14ac:dyDescent="0.25">
      <c r="A28" s="429" t="s">
        <v>866</v>
      </c>
      <c r="B28" s="429"/>
      <c r="C28" s="447">
        <v>855</v>
      </c>
      <c r="D28" s="447">
        <v>3040</v>
      </c>
      <c r="E28" s="447">
        <v>2025</v>
      </c>
      <c r="F28" s="447">
        <v>5915</v>
      </c>
      <c r="H28" s="217"/>
    </row>
    <row r="29" spans="1:8" s="51" customFormat="1" ht="13.2" x14ac:dyDescent="0.25">
      <c r="A29" s="429" t="s">
        <v>317</v>
      </c>
      <c r="B29" s="429"/>
      <c r="C29" s="447">
        <v>820</v>
      </c>
      <c r="D29" s="447">
        <v>2915</v>
      </c>
      <c r="E29" s="447">
        <v>1925</v>
      </c>
      <c r="F29" s="447">
        <v>5655</v>
      </c>
      <c r="H29" s="217"/>
    </row>
    <row r="30" spans="1:8" s="51" customFormat="1" ht="13.2" x14ac:dyDescent="0.25">
      <c r="A30" s="429" t="s">
        <v>414</v>
      </c>
      <c r="B30" s="429"/>
      <c r="C30" s="447">
        <v>715</v>
      </c>
      <c r="D30" s="447">
        <v>3020</v>
      </c>
      <c r="E30" s="447">
        <v>1825</v>
      </c>
      <c r="F30" s="447">
        <v>5565</v>
      </c>
      <c r="H30" s="217"/>
    </row>
    <row r="31" spans="1:8" s="51" customFormat="1" ht="13.2" x14ac:dyDescent="0.25">
      <c r="A31" s="429" t="s">
        <v>415</v>
      </c>
      <c r="B31" s="429"/>
      <c r="C31" s="447">
        <v>620</v>
      </c>
      <c r="D31" s="447">
        <v>3085</v>
      </c>
      <c r="E31" s="447">
        <v>1765</v>
      </c>
      <c r="F31" s="447">
        <v>5475</v>
      </c>
      <c r="H31" s="217"/>
    </row>
    <row r="32" spans="1:8" s="51" customFormat="1" ht="13.2" x14ac:dyDescent="0.25">
      <c r="A32" s="429" t="s">
        <v>1469</v>
      </c>
      <c r="B32" s="429"/>
      <c r="C32" s="447">
        <v>1165</v>
      </c>
      <c r="D32" s="447">
        <v>5515</v>
      </c>
      <c r="E32" s="447">
        <v>3010</v>
      </c>
      <c r="F32" s="447">
        <v>9690</v>
      </c>
      <c r="H32" s="217"/>
    </row>
    <row r="33" spans="1:8" s="51" customFormat="1" ht="13.2" x14ac:dyDescent="0.25">
      <c r="A33" s="429" t="s">
        <v>1470</v>
      </c>
      <c r="B33" s="429"/>
      <c r="C33" s="447">
        <v>980</v>
      </c>
      <c r="D33" s="447">
        <v>4815</v>
      </c>
      <c r="E33" s="447">
        <v>2510</v>
      </c>
      <c r="F33" s="447">
        <v>8300</v>
      </c>
      <c r="H33" s="217"/>
    </row>
    <row r="34" spans="1:8" s="51" customFormat="1" ht="13.2" x14ac:dyDescent="0.25">
      <c r="A34" s="429" t="s">
        <v>28</v>
      </c>
      <c r="B34" s="429"/>
      <c r="C34" s="447">
        <v>2140</v>
      </c>
      <c r="D34" s="447">
        <v>13005</v>
      </c>
      <c r="E34" s="447">
        <v>5780</v>
      </c>
      <c r="F34" s="447">
        <v>20930</v>
      </c>
      <c r="H34" s="217"/>
    </row>
    <row r="35" spans="1:8" ht="12.75" customHeight="1" x14ac:dyDescent="0.25">
      <c r="A35" s="434"/>
      <c r="B35" s="434"/>
      <c r="C35" s="446"/>
      <c r="D35" s="446"/>
      <c r="E35" s="446"/>
      <c r="F35" s="446"/>
    </row>
    <row r="36" spans="1:8" x14ac:dyDescent="0.25">
      <c r="A36" s="416" t="s">
        <v>2360</v>
      </c>
      <c r="B36" s="434"/>
      <c r="C36" s="450">
        <v>80700</v>
      </c>
      <c r="D36" s="450">
        <v>92000</v>
      </c>
      <c r="E36" s="450">
        <v>82800</v>
      </c>
      <c r="F36" s="450">
        <v>87900</v>
      </c>
    </row>
    <row r="37" spans="1:8" x14ac:dyDescent="0.25">
      <c r="A37" s="416" t="s">
        <v>2361</v>
      </c>
      <c r="B37" s="434"/>
      <c r="C37" s="450">
        <v>68000</v>
      </c>
      <c r="D37" s="450">
        <v>77000</v>
      </c>
      <c r="E37" s="450">
        <v>69500</v>
      </c>
      <c r="F37" s="450">
        <v>73500</v>
      </c>
    </row>
    <row r="38" spans="1:8" ht="12.75" customHeight="1" x14ac:dyDescent="0.25">
      <c r="B38" s="159"/>
      <c r="D38" s="167"/>
      <c r="E38" s="167"/>
      <c r="F38" s="167"/>
    </row>
    <row r="39" spans="1:8" x14ac:dyDescent="0.25">
      <c r="A39" s="159" t="s">
        <v>1131</v>
      </c>
      <c r="B39" s="159"/>
      <c r="C39" s="167">
        <v>1465</v>
      </c>
      <c r="D39" s="167">
        <v>12890</v>
      </c>
      <c r="E39" s="167">
        <v>5630</v>
      </c>
      <c r="F39" s="167">
        <v>19985</v>
      </c>
    </row>
    <row r="40" spans="1:8" ht="12.75" customHeight="1" x14ac:dyDescent="0.25">
      <c r="B40" s="159"/>
      <c r="D40" s="167"/>
      <c r="E40" s="167"/>
      <c r="F40" s="167"/>
    </row>
    <row r="41" spans="1:8" x14ac:dyDescent="0.25">
      <c r="A41" s="26" t="s">
        <v>1471</v>
      </c>
      <c r="B41" s="159"/>
      <c r="C41" s="219">
        <v>738</v>
      </c>
      <c r="D41" s="219">
        <v>1078</v>
      </c>
      <c r="E41" s="219">
        <v>875</v>
      </c>
      <c r="F41" s="219">
        <v>996</v>
      </c>
    </row>
    <row r="42" spans="1:8" ht="12.75" customHeight="1" x14ac:dyDescent="0.25">
      <c r="B42" s="159"/>
      <c r="D42" s="167"/>
      <c r="E42" s="167"/>
      <c r="F42" s="167"/>
    </row>
    <row r="43" spans="1:8" x14ac:dyDescent="0.25">
      <c r="A43" s="26" t="s">
        <v>1472</v>
      </c>
      <c r="B43" s="159"/>
      <c r="C43" s="159"/>
    </row>
    <row r="44" spans="1:8" x14ac:dyDescent="0.25">
      <c r="A44" s="26" t="s">
        <v>1473</v>
      </c>
      <c r="B44" s="159"/>
      <c r="C44" s="218">
        <v>21</v>
      </c>
      <c r="D44" s="218">
        <v>32.4</v>
      </c>
      <c r="E44" s="218">
        <v>27.5</v>
      </c>
      <c r="F44" s="218">
        <v>30.3</v>
      </c>
    </row>
    <row r="45" spans="1:8" ht="12.75" customHeight="1" x14ac:dyDescent="0.25">
      <c r="B45" s="159"/>
      <c r="D45" s="167"/>
      <c r="E45" s="167"/>
      <c r="F45" s="167"/>
    </row>
    <row r="46" spans="1:8" x14ac:dyDescent="0.25">
      <c r="A46" s="159" t="s">
        <v>618</v>
      </c>
      <c r="B46" s="159"/>
      <c r="C46" s="167">
        <v>6085</v>
      </c>
      <c r="D46" s="167">
        <v>23910</v>
      </c>
      <c r="E46" s="167">
        <v>13735</v>
      </c>
      <c r="F46" s="167">
        <v>43730</v>
      </c>
    </row>
    <row r="47" spans="1:8" ht="12.75" customHeight="1" x14ac:dyDescent="0.25">
      <c r="B47" s="159"/>
      <c r="D47" s="167"/>
      <c r="E47" s="167"/>
      <c r="F47" s="167"/>
    </row>
    <row r="48" spans="1:8" x14ac:dyDescent="0.25">
      <c r="A48" s="26" t="s">
        <v>1474</v>
      </c>
      <c r="B48" s="159"/>
      <c r="C48" s="220">
        <v>792</v>
      </c>
      <c r="D48" s="220">
        <v>1169</v>
      </c>
      <c r="E48" s="220">
        <v>897</v>
      </c>
      <c r="F48" s="220">
        <v>1031</v>
      </c>
    </row>
    <row r="49" spans="1:9" ht="12.75" customHeight="1" x14ac:dyDescent="0.25">
      <c r="B49" s="159"/>
      <c r="C49" s="220"/>
      <c r="D49" s="220"/>
      <c r="E49" s="220"/>
      <c r="F49" s="220"/>
    </row>
    <row r="50" spans="1:9" x14ac:dyDescent="0.25">
      <c r="A50" s="26" t="s">
        <v>1476</v>
      </c>
      <c r="B50" s="159"/>
      <c r="C50" s="159"/>
    </row>
    <row r="51" spans="1:9" x14ac:dyDescent="0.25">
      <c r="A51" s="26" t="s">
        <v>1475</v>
      </c>
      <c r="B51" s="159"/>
      <c r="C51" s="218">
        <v>8.6</v>
      </c>
      <c r="D51" s="218">
        <v>10.1</v>
      </c>
      <c r="E51" s="218">
        <v>6.7</v>
      </c>
      <c r="F51" s="218">
        <v>8.8000000000000007</v>
      </c>
    </row>
    <row r="52" spans="1:9" ht="12.75" customHeight="1" x14ac:dyDescent="0.25">
      <c r="B52" s="159"/>
      <c r="D52" s="167"/>
      <c r="E52" s="167"/>
      <c r="F52" s="167"/>
    </row>
    <row r="53" spans="1:9" x14ac:dyDescent="0.25">
      <c r="A53" s="159" t="s">
        <v>1192</v>
      </c>
      <c r="B53" s="159"/>
      <c r="C53" s="220">
        <v>262000</v>
      </c>
      <c r="D53" s="220">
        <v>360400</v>
      </c>
      <c r="E53" s="220">
        <v>253400</v>
      </c>
      <c r="F53" s="220">
        <v>313200</v>
      </c>
    </row>
    <row r="54" spans="1:9" ht="12.75" customHeight="1" x14ac:dyDescent="0.25">
      <c r="B54" s="159"/>
      <c r="C54" s="220"/>
      <c r="D54" s="220"/>
      <c r="E54" s="220"/>
      <c r="F54" s="220"/>
    </row>
    <row r="55" spans="1:9" ht="39.75" customHeight="1" x14ac:dyDescent="0.25">
      <c r="A55" s="1663" t="s">
        <v>703</v>
      </c>
      <c r="B55" s="1663"/>
      <c r="C55" s="1663"/>
      <c r="D55" s="1663"/>
      <c r="E55" s="1663"/>
      <c r="F55" s="1663"/>
    </row>
    <row r="56" spans="1:9" ht="12.6" customHeight="1" x14ac:dyDescent="0.25">
      <c r="A56" s="1279"/>
      <c r="B56" s="1279"/>
      <c r="C56" s="1279"/>
      <c r="D56" s="1279"/>
      <c r="E56" s="1279"/>
      <c r="F56" s="1279"/>
    </row>
    <row r="57" spans="1:9" ht="13.5" customHeight="1" x14ac:dyDescent="0.25">
      <c r="A57" s="1278"/>
      <c r="B57" s="1278"/>
      <c r="C57" s="1278"/>
      <c r="D57" s="1278"/>
      <c r="E57" s="1278"/>
      <c r="F57" s="1278"/>
      <c r="G57" s="1278"/>
      <c r="H57" s="1278"/>
      <c r="I57" s="1278"/>
    </row>
    <row r="58" spans="1:9" ht="12" customHeight="1" x14ac:dyDescent="0.25">
      <c r="A58" s="1665" t="s">
        <v>1477</v>
      </c>
      <c r="B58" s="1665"/>
      <c r="C58" s="1665"/>
      <c r="D58" s="1665"/>
      <c r="E58" s="1665"/>
      <c r="F58" s="1665"/>
    </row>
    <row r="59" spans="1:9" ht="7.5" customHeight="1" x14ac:dyDescent="0.25">
      <c r="A59" s="908"/>
      <c r="B59" s="908"/>
      <c r="C59" s="908"/>
      <c r="D59" s="908"/>
      <c r="E59" s="908"/>
      <c r="F59" s="908"/>
    </row>
    <row r="60" spans="1:9" ht="14.25" customHeight="1" x14ac:dyDescent="0.25">
      <c r="A60" s="665" t="s">
        <v>1478</v>
      </c>
      <c r="B60" s="664"/>
      <c r="C60" s="664"/>
      <c r="D60" s="664"/>
      <c r="E60" s="664"/>
      <c r="F60" s="664"/>
    </row>
    <row r="61" spans="1:9" ht="14.25" customHeight="1" x14ac:dyDescent="0.25">
      <c r="A61" s="1664" t="s">
        <v>2362</v>
      </c>
      <c r="B61" s="1664"/>
      <c r="C61" s="1664"/>
      <c r="D61" s="1664"/>
      <c r="E61" s="1664"/>
      <c r="F61" s="1664"/>
    </row>
  </sheetData>
  <customSheetViews>
    <customSheetView guid="{F67F5823-51D5-4D47-B100-5B47C1E6BCB9}" showPageBreaks="1" fitToPage="1" printArea="1">
      <selection sqref="A1:F1"/>
      <pageMargins left="0.75" right="0.75" top="1" bottom="1" header="0.5" footer="0.5"/>
      <printOptions horizontalCentered="1"/>
      <pageSetup scale="73" firstPageNumber="33" orientation="portrait"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4" firstPageNumber="33" orientation="portrait" r:id="rId2"/>
      <headerFooter alignWithMargins="0">
        <oddFooter>&amp;C&amp;P</oddFooter>
      </headerFooter>
    </customSheetView>
  </customSheetViews>
  <mergeCells count="6">
    <mergeCell ref="A1:F1"/>
    <mergeCell ref="A3:F3"/>
    <mergeCell ref="A4:F4"/>
    <mergeCell ref="A55:F55"/>
    <mergeCell ref="A61:F61"/>
    <mergeCell ref="A58:F58"/>
  </mergeCells>
  <phoneticPr fontId="32" type="noConversion"/>
  <hyperlinks>
    <hyperlink ref="A61:F61" r:id="rId3" display="2021 Census of Population, Census Profile" xr:uid="{00000000-0004-0000-0F00-000000000000}"/>
  </hyperlinks>
  <printOptions horizontalCentered="1"/>
  <pageMargins left="0.74803149606299202" right="0.74803149606299202" top="0.98425196850393704" bottom="0.98425196850393704" header="0.511811023622047" footer="0.511811023622047"/>
  <pageSetup scale="83" firstPageNumber="27" orientation="portrait" useFirstPageNumber="1" r:id="rId4"/>
  <headerFooter alignWithMargins="0"/>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94333-395C-4E92-80F6-8BD9F5DD4D1A}">
  <sheetPr>
    <tabColor indexed="47"/>
    <pageSetUpPr fitToPage="1"/>
  </sheetPr>
  <dimension ref="A1:K56"/>
  <sheetViews>
    <sheetView zoomScaleNormal="100" workbookViewId="0">
      <selection sqref="A1:I1"/>
    </sheetView>
  </sheetViews>
  <sheetFormatPr defaultColWidth="9.109375" defaultRowHeight="13.2" x14ac:dyDescent="0.25"/>
  <cols>
    <col min="1" max="1" width="20.6640625" style="755" customWidth="1"/>
    <col min="2" max="3" width="12.6640625" style="755" customWidth="1"/>
    <col min="4" max="4" width="12" style="755" bestFit="1" customWidth="1"/>
    <col min="5" max="7" width="11" style="755" customWidth="1"/>
    <col min="8" max="8" width="10.88671875" style="755" customWidth="1"/>
    <col min="9" max="9" width="11" style="755" customWidth="1"/>
    <col min="10" max="16384" width="9.109375" style="755"/>
  </cols>
  <sheetData>
    <row r="1" spans="1:11" ht="17.399999999999999" x14ac:dyDescent="0.3">
      <c r="A1" s="1666" t="s">
        <v>921</v>
      </c>
      <c r="B1" s="1666"/>
      <c r="C1" s="1666"/>
      <c r="D1" s="1666"/>
      <c r="E1" s="1666"/>
      <c r="F1" s="1666"/>
      <c r="G1" s="1666"/>
      <c r="H1" s="1666"/>
      <c r="I1" s="1666"/>
    </row>
    <row r="2" spans="1:11" ht="17.399999999999999" x14ac:dyDescent="0.3">
      <c r="A2" s="1147"/>
      <c r="B2" s="1147"/>
      <c r="C2" s="1147"/>
      <c r="D2" s="1147"/>
      <c r="E2" s="1147"/>
      <c r="F2" s="1147"/>
      <c r="G2" s="1147"/>
      <c r="H2" s="1147"/>
      <c r="I2" s="1147"/>
    </row>
    <row r="3" spans="1:11" ht="17.399999999999999" x14ac:dyDescent="0.3">
      <c r="A3" s="1667" t="s">
        <v>2363</v>
      </c>
      <c r="B3" s="1667"/>
      <c r="C3" s="1667"/>
      <c r="D3" s="1667"/>
      <c r="E3" s="1667"/>
      <c r="F3" s="1667"/>
      <c r="G3" s="1667"/>
      <c r="H3" s="1667"/>
      <c r="I3" s="1667"/>
    </row>
    <row r="4" spans="1:11" ht="17.399999999999999" x14ac:dyDescent="0.3">
      <c r="A4" s="1667" t="s">
        <v>293</v>
      </c>
      <c r="B4" s="1667"/>
      <c r="C4" s="1667"/>
      <c r="D4" s="1667"/>
      <c r="E4" s="1667"/>
      <c r="F4" s="1667"/>
      <c r="G4" s="1667"/>
      <c r="H4" s="1667"/>
      <c r="I4" s="1667"/>
    </row>
    <row r="5" spans="1:11" ht="12.75" customHeight="1" x14ac:dyDescent="0.3">
      <c r="A5" s="1147"/>
      <c r="B5" s="1147"/>
      <c r="C5" s="1147"/>
      <c r="D5" s="1147"/>
      <c r="E5" s="1147"/>
      <c r="F5" s="1147"/>
      <c r="G5" s="1147"/>
      <c r="H5" s="1147"/>
      <c r="I5" s="1147"/>
    </row>
    <row r="6" spans="1:11" ht="12.75" customHeight="1" x14ac:dyDescent="0.25">
      <c r="B6" s="1158"/>
      <c r="C6" s="1158"/>
      <c r="D6" s="1158"/>
      <c r="G6" s="1158"/>
      <c r="H6" s="1158"/>
      <c r="I6" s="1158"/>
    </row>
    <row r="7" spans="1:11" s="778" customFormat="1" ht="15.6" x14ac:dyDescent="0.3">
      <c r="B7" s="779" t="s">
        <v>547</v>
      </c>
      <c r="C7" s="779" t="s">
        <v>1136</v>
      </c>
      <c r="D7" s="1668" t="s">
        <v>1044</v>
      </c>
      <c r="E7" s="1668"/>
      <c r="F7" s="1668"/>
      <c r="G7" s="1668" t="s">
        <v>1045</v>
      </c>
      <c r="H7" s="1668"/>
      <c r="I7" s="779" t="s">
        <v>1217</v>
      </c>
    </row>
    <row r="8" spans="1:11" s="778" customFormat="1" ht="15.6" x14ac:dyDescent="0.3">
      <c r="B8" s="779" t="s">
        <v>113</v>
      </c>
      <c r="C8" s="779" t="s">
        <v>112</v>
      </c>
      <c r="D8" s="779" t="s">
        <v>320</v>
      </c>
      <c r="E8" s="779" t="s">
        <v>941</v>
      </c>
      <c r="F8" s="779" t="s">
        <v>942</v>
      </c>
      <c r="G8" s="779" t="s">
        <v>883</v>
      </c>
      <c r="H8" s="779" t="s">
        <v>78</v>
      </c>
      <c r="I8" s="779" t="s">
        <v>78</v>
      </c>
    </row>
    <row r="9" spans="1:11" s="778" customFormat="1" ht="15.6" x14ac:dyDescent="0.3">
      <c r="B9" s="779" t="s">
        <v>1135</v>
      </c>
      <c r="C9" s="779" t="s">
        <v>1135</v>
      </c>
      <c r="D9" s="779" t="s">
        <v>1135</v>
      </c>
      <c r="E9" s="779" t="s">
        <v>1135</v>
      </c>
      <c r="F9" s="779" t="s">
        <v>1135</v>
      </c>
      <c r="G9" s="779" t="s">
        <v>1135</v>
      </c>
      <c r="H9" s="779" t="s">
        <v>79</v>
      </c>
      <c r="I9" s="779" t="s">
        <v>79</v>
      </c>
    </row>
    <row r="10" spans="1:11" s="778" customFormat="1" ht="4.5" customHeight="1" thickBot="1" x14ac:dyDescent="0.35">
      <c r="A10" s="1157"/>
      <c r="B10" s="1157"/>
      <c r="C10" s="1157"/>
      <c r="D10" s="1157"/>
      <c r="E10" s="1157"/>
      <c r="F10" s="1157"/>
      <c r="G10" s="1157"/>
      <c r="H10" s="1157"/>
      <c r="I10" s="1157"/>
    </row>
    <row r="11" spans="1:11" s="778" customFormat="1" ht="4.5" customHeight="1" x14ac:dyDescent="0.3">
      <c r="K11" s="1152"/>
    </row>
    <row r="12" spans="1:11" s="1160" customFormat="1" ht="13.8" x14ac:dyDescent="0.25">
      <c r="A12" s="758" t="s">
        <v>110</v>
      </c>
      <c r="B12" s="1154">
        <v>31772.1</v>
      </c>
      <c r="C12" s="1154">
        <v>20790.599999999999</v>
      </c>
      <c r="D12" s="1154">
        <v>19693</v>
      </c>
      <c r="E12" s="1154">
        <v>16114.9</v>
      </c>
      <c r="F12" s="1154">
        <v>3578.1</v>
      </c>
      <c r="G12" s="1154">
        <v>1097.7</v>
      </c>
      <c r="H12" s="1153">
        <v>5.3</v>
      </c>
      <c r="I12" s="1153">
        <v>65.400000000000006</v>
      </c>
      <c r="J12" s="1154"/>
      <c r="K12" s="1152"/>
    </row>
    <row r="13" spans="1:11" s="1160" customFormat="1" ht="13.8" x14ac:dyDescent="0.25">
      <c r="A13" s="758" t="s">
        <v>892</v>
      </c>
      <c r="B13" s="1161">
        <v>448.4</v>
      </c>
      <c r="C13" s="1161">
        <v>262</v>
      </c>
      <c r="D13" s="1161">
        <v>232.5</v>
      </c>
      <c r="E13" s="1161">
        <v>197.1</v>
      </c>
      <c r="F13" s="1161">
        <v>35.4</v>
      </c>
      <c r="G13" s="1161">
        <v>29.6</v>
      </c>
      <c r="H13" s="1153">
        <v>11.3</v>
      </c>
      <c r="I13" s="1153">
        <v>58.4</v>
      </c>
      <c r="J13" s="1154"/>
      <c r="K13" s="1152"/>
    </row>
    <row r="14" spans="1:11" s="1160" customFormat="1" ht="13.8" x14ac:dyDescent="0.25">
      <c r="A14" s="758" t="s">
        <v>602</v>
      </c>
      <c r="B14" s="1154">
        <v>139.19999999999999</v>
      </c>
      <c r="C14" s="1154">
        <v>91.2</v>
      </c>
      <c r="D14" s="1154">
        <v>84.2</v>
      </c>
      <c r="E14" s="1154">
        <v>71</v>
      </c>
      <c r="F14" s="1154">
        <v>13.2</v>
      </c>
      <c r="G14" s="1154">
        <v>6.9</v>
      </c>
      <c r="H14" s="1153">
        <v>7.6</v>
      </c>
      <c r="I14" s="1153">
        <v>65.5</v>
      </c>
      <c r="J14" s="1154"/>
      <c r="K14" s="1152"/>
    </row>
    <row r="15" spans="1:11" s="1160" customFormat="1" ht="13.8" x14ac:dyDescent="0.25">
      <c r="A15" s="758" t="s">
        <v>893</v>
      </c>
      <c r="B15" s="1154">
        <v>840.3</v>
      </c>
      <c r="C15" s="1154">
        <v>518.79999999999995</v>
      </c>
      <c r="D15" s="1154">
        <v>484.9</v>
      </c>
      <c r="E15" s="1154">
        <v>401.8</v>
      </c>
      <c r="F15" s="1154">
        <v>83.1</v>
      </c>
      <c r="G15" s="1154">
        <v>33.799999999999997</v>
      </c>
      <c r="H15" s="1153">
        <v>6.5</v>
      </c>
      <c r="I15" s="1153">
        <v>61.7</v>
      </c>
      <c r="J15" s="1154"/>
      <c r="K15" s="1152"/>
    </row>
    <row r="16" spans="1:11" s="1160" customFormat="1" ht="13.8" x14ac:dyDescent="0.25">
      <c r="A16" s="758" t="s">
        <v>894</v>
      </c>
      <c r="B16" s="1154">
        <v>664.1</v>
      </c>
      <c r="C16" s="1154">
        <v>402.5</v>
      </c>
      <c r="D16" s="1154">
        <v>373.5</v>
      </c>
      <c r="E16" s="1154">
        <v>320.7</v>
      </c>
      <c r="F16" s="1154">
        <v>52.8</v>
      </c>
      <c r="G16" s="1154">
        <v>29</v>
      </c>
      <c r="H16" s="1153">
        <v>7.2</v>
      </c>
      <c r="I16" s="1153">
        <v>60.6</v>
      </c>
      <c r="J16" s="1154"/>
      <c r="K16" s="1152"/>
    </row>
    <row r="17" spans="1:11" s="1160" customFormat="1" ht="13.8" x14ac:dyDescent="0.25">
      <c r="A17" s="758" t="s">
        <v>111</v>
      </c>
      <c r="B17" s="1154">
        <v>7156.3</v>
      </c>
      <c r="C17" s="1154">
        <v>4602.2</v>
      </c>
      <c r="D17" s="1154">
        <v>4403.1000000000004</v>
      </c>
      <c r="E17" s="1154">
        <v>3609.9</v>
      </c>
      <c r="F17" s="1154">
        <v>793.2</v>
      </c>
      <c r="G17" s="1154">
        <v>199.1</v>
      </c>
      <c r="H17" s="1154">
        <v>4.3</v>
      </c>
      <c r="I17" s="1154">
        <v>64.3</v>
      </c>
      <c r="J17" s="1154"/>
      <c r="K17" s="1152"/>
    </row>
    <row r="18" spans="1:11" s="1160" customFormat="1" ht="13.8" x14ac:dyDescent="0.25">
      <c r="A18" s="758" t="s">
        <v>896</v>
      </c>
      <c r="B18" s="1154">
        <v>12517.2</v>
      </c>
      <c r="C18" s="1154">
        <v>8190.4</v>
      </c>
      <c r="D18" s="1154">
        <v>7731.6</v>
      </c>
      <c r="E18" s="1154">
        <v>6372.4</v>
      </c>
      <c r="F18" s="1154">
        <v>1359.2</v>
      </c>
      <c r="G18" s="1154">
        <v>458.8</v>
      </c>
      <c r="H18" s="1154">
        <v>5.6</v>
      </c>
      <c r="I18" s="1154">
        <v>65.400000000000006</v>
      </c>
      <c r="J18" s="1154"/>
      <c r="K18" s="1152"/>
    </row>
    <row r="19" spans="1:11" s="1160" customFormat="1" ht="13.8" x14ac:dyDescent="0.25">
      <c r="A19" s="758" t="s">
        <v>897</v>
      </c>
      <c r="B19" s="1154">
        <v>1063.8</v>
      </c>
      <c r="C19" s="1154">
        <v>709.8</v>
      </c>
      <c r="D19" s="1154">
        <v>677.5</v>
      </c>
      <c r="E19" s="1154">
        <v>550.29999999999995</v>
      </c>
      <c r="F19" s="1154">
        <v>127.2</v>
      </c>
      <c r="G19" s="1154">
        <v>32.4</v>
      </c>
      <c r="H19" s="1154">
        <v>4.5999999999999996</v>
      </c>
      <c r="I19" s="1154">
        <v>66.7</v>
      </c>
      <c r="J19" s="1154"/>
      <c r="K19" s="1152"/>
    </row>
    <row r="20" spans="1:11" s="1160" customFormat="1" ht="13.8" x14ac:dyDescent="0.25">
      <c r="A20" s="758" t="s">
        <v>898</v>
      </c>
      <c r="B20" s="1154">
        <v>900.2</v>
      </c>
      <c r="C20" s="1154">
        <v>610</v>
      </c>
      <c r="D20" s="1154">
        <v>581.5</v>
      </c>
      <c r="E20" s="1154">
        <v>477.4</v>
      </c>
      <c r="F20" s="1154">
        <v>104.1</v>
      </c>
      <c r="G20" s="1154">
        <v>28.5</v>
      </c>
      <c r="H20" s="1154">
        <v>4.7</v>
      </c>
      <c r="I20" s="1154">
        <v>67.8</v>
      </c>
      <c r="J20" s="1154"/>
      <c r="K20" s="1152"/>
    </row>
    <row r="21" spans="1:11" s="1160" customFormat="1" ht="13.8" x14ac:dyDescent="0.25">
      <c r="A21" s="758" t="s">
        <v>899</v>
      </c>
      <c r="B21" s="1154">
        <v>3616.6</v>
      </c>
      <c r="C21" s="1154">
        <v>2522.6</v>
      </c>
      <c r="D21" s="1154">
        <v>2376.1</v>
      </c>
      <c r="E21" s="1154">
        <v>1936.7</v>
      </c>
      <c r="F21" s="1154">
        <v>439.4</v>
      </c>
      <c r="G21" s="1154">
        <v>146.5</v>
      </c>
      <c r="H21" s="1154">
        <v>5.8</v>
      </c>
      <c r="I21" s="1154">
        <v>69.8</v>
      </c>
      <c r="J21" s="1154"/>
    </row>
    <row r="22" spans="1:11" s="1160" customFormat="1" ht="13.8" x14ac:dyDescent="0.25">
      <c r="A22" s="758" t="s">
        <v>900</v>
      </c>
      <c r="B22" s="1154">
        <v>4425.8999999999996</v>
      </c>
      <c r="C22" s="1154">
        <v>2881.1</v>
      </c>
      <c r="D22" s="1154">
        <v>2747.9</v>
      </c>
      <c r="E22" s="1154">
        <v>2177.5</v>
      </c>
      <c r="F22" s="1154">
        <v>570.4</v>
      </c>
      <c r="G22" s="1154">
        <v>133.19999999999999</v>
      </c>
      <c r="H22" s="1154">
        <v>4.5999999999999996</v>
      </c>
      <c r="I22" s="1154">
        <v>65.099999999999994</v>
      </c>
      <c r="J22" s="1154"/>
    </row>
    <row r="23" spans="1:11" ht="12.75" customHeight="1" x14ac:dyDescent="0.25">
      <c r="B23" s="1152"/>
      <c r="C23" s="1152"/>
      <c r="D23" s="1152"/>
      <c r="E23" s="1152"/>
      <c r="F23" s="1152"/>
      <c r="G23" s="1152"/>
    </row>
    <row r="24" spans="1:11" ht="12.75" customHeight="1" x14ac:dyDescent="0.25"/>
    <row r="25" spans="1:11" s="756" customFormat="1" ht="25.2" customHeight="1" x14ac:dyDescent="0.25">
      <c r="A25" s="1664" t="s">
        <v>2019</v>
      </c>
      <c r="B25" s="1664"/>
      <c r="C25" s="1664"/>
      <c r="D25" s="1664"/>
      <c r="E25" s="1664"/>
      <c r="F25" s="1664"/>
      <c r="G25" s="1664"/>
      <c r="H25" s="1664"/>
      <c r="I25" s="1664"/>
    </row>
    <row r="26" spans="1:11" ht="12.75" customHeight="1" x14ac:dyDescent="0.25"/>
    <row r="27" spans="1:11" ht="12.75" customHeight="1" x14ac:dyDescent="0.25"/>
    <row r="28" spans="1:11" ht="17.399999999999999" x14ac:dyDescent="0.3">
      <c r="A28" s="1666" t="s">
        <v>1221</v>
      </c>
      <c r="B28" s="1666"/>
      <c r="C28" s="1666"/>
      <c r="D28" s="1666"/>
      <c r="E28" s="1666"/>
      <c r="F28" s="1666"/>
      <c r="G28" s="1666"/>
      <c r="H28" s="1666"/>
      <c r="I28" s="1666"/>
    </row>
    <row r="29" spans="1:11" ht="17.399999999999999" x14ac:dyDescent="0.3">
      <c r="A29" s="788"/>
      <c r="B29" s="788"/>
      <c r="C29" s="788"/>
      <c r="D29" s="788"/>
      <c r="E29" s="788"/>
      <c r="F29" s="788"/>
      <c r="G29" s="788"/>
      <c r="H29" s="788"/>
    </row>
    <row r="30" spans="1:11" ht="17.399999999999999" x14ac:dyDescent="0.3">
      <c r="A30" s="1667" t="s">
        <v>2364</v>
      </c>
      <c r="B30" s="1667"/>
      <c r="C30" s="1667"/>
      <c r="D30" s="1667"/>
      <c r="E30" s="1667"/>
      <c r="F30" s="1667"/>
      <c r="G30" s="1667"/>
      <c r="H30" s="1667"/>
      <c r="I30" s="1667"/>
    </row>
    <row r="31" spans="1:11" ht="17.399999999999999" x14ac:dyDescent="0.3">
      <c r="A31" s="1667" t="s">
        <v>387</v>
      </c>
      <c r="B31" s="1667"/>
      <c r="C31" s="1667"/>
      <c r="D31" s="1667"/>
      <c r="E31" s="1667"/>
      <c r="F31" s="1667"/>
      <c r="G31" s="1667"/>
      <c r="H31" s="1667"/>
      <c r="I31" s="1667"/>
    </row>
    <row r="32" spans="1:11" ht="12.75" customHeight="1" x14ac:dyDescent="0.3">
      <c r="A32" s="1147"/>
      <c r="B32" s="1147"/>
      <c r="C32" s="1147"/>
      <c r="D32" s="1147"/>
      <c r="E32" s="1147"/>
      <c r="F32" s="1147"/>
      <c r="G32" s="1147"/>
      <c r="H32" s="1147"/>
      <c r="I32" s="1147"/>
    </row>
    <row r="33" spans="1:11" ht="12.75" customHeight="1" x14ac:dyDescent="0.25">
      <c r="B33" s="1158"/>
      <c r="C33" s="1158"/>
      <c r="D33" s="1158"/>
      <c r="G33" s="1158"/>
      <c r="H33" s="1158"/>
      <c r="I33" s="1158"/>
    </row>
    <row r="34" spans="1:11" ht="15.6" x14ac:dyDescent="0.3">
      <c r="A34" s="778"/>
      <c r="B34" s="779" t="s">
        <v>547</v>
      </c>
      <c r="C34" s="779" t="s">
        <v>1136</v>
      </c>
      <c r="D34" s="1668" t="s">
        <v>1044</v>
      </c>
      <c r="E34" s="1668"/>
      <c r="F34" s="1668"/>
      <c r="G34" s="1668" t="s">
        <v>1045</v>
      </c>
      <c r="H34" s="1668"/>
      <c r="I34" s="779" t="s">
        <v>1217</v>
      </c>
    </row>
    <row r="35" spans="1:11" ht="15.75" customHeight="1" x14ac:dyDescent="0.3">
      <c r="A35" s="778"/>
      <c r="B35" s="779" t="s">
        <v>113</v>
      </c>
      <c r="C35" s="779" t="s">
        <v>112</v>
      </c>
      <c r="D35" s="779" t="s">
        <v>320</v>
      </c>
      <c r="E35" s="779" t="s">
        <v>941</v>
      </c>
      <c r="F35" s="779" t="s">
        <v>942</v>
      </c>
      <c r="G35" s="779" t="s">
        <v>883</v>
      </c>
      <c r="H35" s="779" t="s">
        <v>78</v>
      </c>
      <c r="I35" s="779" t="s">
        <v>78</v>
      </c>
    </row>
    <row r="36" spans="1:11" ht="15" customHeight="1" x14ac:dyDescent="0.3">
      <c r="A36" s="778"/>
      <c r="B36" s="779" t="s">
        <v>1135</v>
      </c>
      <c r="C36" s="779" t="s">
        <v>1135</v>
      </c>
      <c r="D36" s="779" t="s">
        <v>1135</v>
      </c>
      <c r="E36" s="779" t="s">
        <v>1135</v>
      </c>
      <c r="F36" s="779" t="s">
        <v>1135</v>
      </c>
      <c r="G36" s="779" t="s">
        <v>1135</v>
      </c>
      <c r="H36" s="779" t="s">
        <v>79</v>
      </c>
      <c r="I36" s="779" t="s">
        <v>79</v>
      </c>
    </row>
    <row r="37" spans="1:11" s="1156" customFormat="1" ht="4.5" customHeight="1" thickBot="1" x14ac:dyDescent="0.35">
      <c r="A37" s="1157"/>
      <c r="B37" s="1157"/>
      <c r="C37" s="1157"/>
      <c r="D37" s="1157"/>
      <c r="E37" s="1157"/>
      <c r="F37" s="1157"/>
      <c r="G37" s="1157"/>
      <c r="H37" s="1157"/>
      <c r="I37" s="1157"/>
      <c r="K37" s="755"/>
    </row>
    <row r="38" spans="1:11" s="1155" customFormat="1" ht="3.75" customHeight="1" x14ac:dyDescent="0.3">
      <c r="A38" s="778"/>
      <c r="B38" s="778"/>
      <c r="C38" s="778"/>
      <c r="D38" s="778"/>
      <c r="E38" s="778"/>
      <c r="F38" s="778"/>
      <c r="G38" s="778"/>
      <c r="H38" s="778"/>
      <c r="I38" s="778"/>
      <c r="K38" s="755"/>
    </row>
    <row r="39" spans="1:11" s="1155" customFormat="1" ht="12.75" customHeight="1" x14ac:dyDescent="0.25">
      <c r="A39" s="758" t="s">
        <v>1495</v>
      </c>
      <c r="B39" s="1154">
        <v>119</v>
      </c>
      <c r="C39" s="1154">
        <v>83.5</v>
      </c>
      <c r="D39" s="1154">
        <v>73.8</v>
      </c>
      <c r="E39" s="1154">
        <v>60.8</v>
      </c>
      <c r="F39" s="1154">
        <v>13</v>
      </c>
      <c r="G39" s="1154">
        <v>9.6999999999999993</v>
      </c>
      <c r="H39" s="1153">
        <v>11.6</v>
      </c>
      <c r="I39" s="1153">
        <v>70.2</v>
      </c>
      <c r="K39" s="755"/>
    </row>
    <row r="40" spans="1:11" ht="13.8" x14ac:dyDescent="0.25">
      <c r="A40" s="758" t="s">
        <v>1585</v>
      </c>
      <c r="B40" s="1154">
        <v>119.2</v>
      </c>
      <c r="C40" s="1154">
        <v>82.1</v>
      </c>
      <c r="D40" s="1154">
        <v>73.3</v>
      </c>
      <c r="E40" s="1154">
        <v>61.4</v>
      </c>
      <c r="F40" s="1154">
        <v>11.9</v>
      </c>
      <c r="G40" s="1154">
        <v>8.8000000000000007</v>
      </c>
      <c r="H40" s="1153">
        <v>10.7</v>
      </c>
      <c r="I40" s="1153">
        <v>68.900000000000006</v>
      </c>
    </row>
    <row r="41" spans="1:11" ht="13.8" x14ac:dyDescent="0.25">
      <c r="A41" s="758" t="s">
        <v>1662</v>
      </c>
      <c r="B41" s="1154">
        <v>119.5</v>
      </c>
      <c r="C41" s="1154">
        <v>81.5</v>
      </c>
      <c r="D41" s="1154">
        <v>72.900000000000006</v>
      </c>
      <c r="E41" s="1154">
        <v>60.4</v>
      </c>
      <c r="F41" s="1154">
        <v>12.4</v>
      </c>
      <c r="G41" s="1154">
        <v>8.6</v>
      </c>
      <c r="H41" s="1153">
        <v>10.6</v>
      </c>
      <c r="I41" s="1153">
        <v>68.2</v>
      </c>
    </row>
    <row r="42" spans="1:11" ht="13.8" x14ac:dyDescent="0.25">
      <c r="A42" s="758" t="s">
        <v>1687</v>
      </c>
      <c r="B42" s="1154">
        <v>121.4</v>
      </c>
      <c r="C42" s="1154">
        <v>81.099999999999994</v>
      </c>
      <c r="D42" s="1154">
        <v>72.5</v>
      </c>
      <c r="E42" s="1154">
        <v>59.9</v>
      </c>
      <c r="F42" s="1154">
        <v>12.6</v>
      </c>
      <c r="G42" s="1154">
        <v>8.6</v>
      </c>
      <c r="H42" s="1153">
        <v>10.6</v>
      </c>
      <c r="I42" s="1153">
        <v>66.8</v>
      </c>
    </row>
    <row r="43" spans="1:11" ht="13.8" x14ac:dyDescent="0.25">
      <c r="A43" s="758" t="s">
        <v>1805</v>
      </c>
      <c r="B43" s="1154">
        <v>124.1</v>
      </c>
      <c r="C43" s="1154">
        <v>83.2</v>
      </c>
      <c r="D43" s="1154">
        <v>75</v>
      </c>
      <c r="E43" s="1154">
        <v>62.8</v>
      </c>
      <c r="F43" s="1154">
        <v>12.2</v>
      </c>
      <c r="G43" s="1154">
        <v>8.1999999999999993</v>
      </c>
      <c r="H43" s="1153">
        <v>9.9</v>
      </c>
      <c r="I43" s="1153">
        <v>67</v>
      </c>
    </row>
    <row r="44" spans="1:11" ht="13.8" x14ac:dyDescent="0.25">
      <c r="A44" s="758" t="s">
        <v>1929</v>
      </c>
      <c r="B44" s="1154">
        <v>126.9</v>
      </c>
      <c r="C44" s="1154">
        <v>85.5</v>
      </c>
      <c r="D44" s="1154">
        <v>77</v>
      </c>
      <c r="E44" s="1154">
        <v>64.599999999999994</v>
      </c>
      <c r="F44" s="1154">
        <v>12.4</v>
      </c>
      <c r="G44" s="1154">
        <v>8.4</v>
      </c>
      <c r="H44" s="1153">
        <v>9.8000000000000007</v>
      </c>
      <c r="I44" s="1153">
        <v>67.400000000000006</v>
      </c>
    </row>
    <row r="45" spans="1:11" ht="13.8" x14ac:dyDescent="0.25">
      <c r="A45" s="758" t="s">
        <v>2256</v>
      </c>
      <c r="B45" s="1154">
        <v>130.30000000000001</v>
      </c>
      <c r="C45" s="1154">
        <v>87.3</v>
      </c>
      <c r="D45" s="1154">
        <v>79.5</v>
      </c>
      <c r="E45" s="1154">
        <v>67.5</v>
      </c>
      <c r="F45" s="1154">
        <v>12</v>
      </c>
      <c r="G45" s="1154">
        <v>7.8</v>
      </c>
      <c r="H45" s="1153">
        <v>8.9</v>
      </c>
      <c r="I45" s="1153">
        <v>67</v>
      </c>
    </row>
    <row r="46" spans="1:11" ht="13.8" x14ac:dyDescent="0.25">
      <c r="A46" s="758" t="s">
        <v>2257</v>
      </c>
      <c r="B46" s="1154">
        <v>132.4</v>
      </c>
      <c r="C46" s="1154">
        <v>85.8</v>
      </c>
      <c r="D46" s="1154">
        <v>76.8</v>
      </c>
      <c r="E46" s="1154">
        <v>65</v>
      </c>
      <c r="F46" s="1154">
        <v>11.8</v>
      </c>
      <c r="G46" s="1154">
        <v>9</v>
      </c>
      <c r="H46" s="1153">
        <v>10.5</v>
      </c>
      <c r="I46" s="1153">
        <v>64.8</v>
      </c>
    </row>
    <row r="47" spans="1:11" ht="13.8" x14ac:dyDescent="0.25">
      <c r="A47" s="758" t="s">
        <v>2258</v>
      </c>
      <c r="B47" s="1154">
        <v>134.30000000000001</v>
      </c>
      <c r="C47" s="1154">
        <v>88.5</v>
      </c>
      <c r="D47" s="1154">
        <v>79.900000000000006</v>
      </c>
      <c r="E47" s="1154">
        <v>66.900000000000006</v>
      </c>
      <c r="F47" s="1154">
        <v>12.9</v>
      </c>
      <c r="G47" s="1154">
        <v>8.6</v>
      </c>
      <c r="H47" s="1153">
        <v>9.6999999999999993</v>
      </c>
      <c r="I47" s="1153">
        <v>65.900000000000006</v>
      </c>
    </row>
    <row r="48" spans="1:11" ht="13.8" x14ac:dyDescent="0.25">
      <c r="A48" s="758" t="s">
        <v>2259</v>
      </c>
      <c r="B48" s="1154">
        <v>139.19999999999999</v>
      </c>
      <c r="C48" s="1154">
        <v>91.2</v>
      </c>
      <c r="D48" s="1154">
        <v>84.2</v>
      </c>
      <c r="E48" s="1154">
        <v>71</v>
      </c>
      <c r="F48" s="1154">
        <v>13.2</v>
      </c>
      <c r="G48" s="1154">
        <v>6.9</v>
      </c>
      <c r="H48" s="1153">
        <v>7.6</v>
      </c>
      <c r="I48" s="1153">
        <v>65.5</v>
      </c>
      <c r="K48" s="118"/>
    </row>
    <row r="49" spans="1:9" x14ac:dyDescent="0.25">
      <c r="D49" s="118"/>
    </row>
    <row r="51" spans="1:9" ht="25.95" customHeight="1" x14ac:dyDescent="0.25">
      <c r="A51" s="1664" t="s">
        <v>2019</v>
      </c>
      <c r="B51" s="1664"/>
      <c r="C51" s="1664"/>
      <c r="D51" s="1664"/>
      <c r="E51" s="1664"/>
      <c r="F51" s="1664"/>
      <c r="G51" s="1664"/>
      <c r="H51" s="1664"/>
      <c r="I51" s="1664"/>
    </row>
    <row r="52" spans="1:9" ht="13.8" x14ac:dyDescent="0.25">
      <c r="A52" s="756" t="s">
        <v>931</v>
      </c>
      <c r="D52" s="118"/>
    </row>
    <row r="53" spans="1:9" x14ac:dyDescent="0.25">
      <c r="D53" s="118"/>
    </row>
    <row r="54" spans="1:9" x14ac:dyDescent="0.25">
      <c r="D54" s="118"/>
    </row>
    <row r="55" spans="1:9" x14ac:dyDescent="0.25">
      <c r="D55" s="197"/>
      <c r="H55" s="1560"/>
    </row>
    <row r="56" spans="1:9" x14ac:dyDescent="0.25">
      <c r="D56" s="118"/>
    </row>
  </sheetData>
  <mergeCells count="12">
    <mergeCell ref="A51:I51"/>
    <mergeCell ref="A25:I25"/>
    <mergeCell ref="A28:I28"/>
    <mergeCell ref="A30:I30"/>
    <mergeCell ref="A31:I31"/>
    <mergeCell ref="D34:F34"/>
    <mergeCell ref="G34:H34"/>
    <mergeCell ref="A1:I1"/>
    <mergeCell ref="A3:I3"/>
    <mergeCell ref="A4:I4"/>
    <mergeCell ref="D7:F7"/>
    <mergeCell ref="G7:H7"/>
  </mergeCells>
  <hyperlinks>
    <hyperlink ref="A25:I25" r:id="rId1" display="Source: Statistics Canada. Table 14-10-0090-01 Labour force characteristics by province, territory and economic region, annual " xr:uid="{5D6C30CB-1398-4876-87FE-BBB942F5E691}"/>
    <hyperlink ref="A51:I51" r:id="rId2" display="Source: Statistics Canada. Table 14-10-0090-01 Labour force characteristics by province, territory and economic region, annual " xr:uid="{2C056D80-BB2B-4CA3-934D-85314CF3D2EA}"/>
  </hyperlinks>
  <printOptions horizontalCentered="1"/>
  <pageMargins left="0.74803149606299202" right="0.74803149606299202" top="0.98425196850393704" bottom="0.98425196850393704" header="0.511811023622047" footer="0.511811023622047"/>
  <pageSetup scale="80" firstPageNumber="27" orientation="portrait" useFirstPageNumber="1" r:id="rId3"/>
  <headerFooter alignWithMargins="0"/>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A247-AAEB-43D9-9C9E-22464D9C2228}">
  <sheetPr>
    <tabColor indexed="47"/>
    <pageSetUpPr fitToPage="1"/>
  </sheetPr>
  <dimension ref="A1:K102"/>
  <sheetViews>
    <sheetView zoomScaleNormal="100" workbookViewId="0">
      <selection activeCell="J1" sqref="J1"/>
    </sheetView>
  </sheetViews>
  <sheetFormatPr defaultColWidth="9.109375" defaultRowHeight="13.2" x14ac:dyDescent="0.25"/>
  <cols>
    <col min="1" max="1" width="20.6640625" style="755" customWidth="1"/>
    <col min="2" max="2" width="12.6640625" style="755" customWidth="1"/>
    <col min="3" max="3" width="14.33203125" style="755" customWidth="1"/>
    <col min="4" max="4" width="12" style="755" bestFit="1" customWidth="1"/>
    <col min="5" max="7" width="11" style="755" customWidth="1"/>
    <col min="8" max="8" width="10.88671875" style="755" customWidth="1"/>
    <col min="9" max="9" width="11" style="755" customWidth="1"/>
    <col min="10" max="16384" width="9.109375" style="755"/>
  </cols>
  <sheetData>
    <row r="1" spans="1:9" ht="17.399999999999999" x14ac:dyDescent="0.3">
      <c r="A1" s="1666" t="s">
        <v>818</v>
      </c>
      <c r="B1" s="1666"/>
      <c r="C1" s="1666"/>
      <c r="D1" s="1666"/>
      <c r="E1" s="1666"/>
      <c r="F1" s="1666"/>
      <c r="G1" s="1666"/>
      <c r="H1" s="1666"/>
      <c r="I1" s="1666"/>
    </row>
    <row r="2" spans="1:9" ht="17.399999999999999" x14ac:dyDescent="0.3">
      <c r="A2" s="788"/>
      <c r="B2" s="788"/>
      <c r="C2" s="788"/>
      <c r="D2" s="788"/>
      <c r="E2" s="788"/>
      <c r="F2" s="788"/>
      <c r="G2" s="788"/>
      <c r="H2" s="788"/>
    </row>
    <row r="3" spans="1:9" ht="17.399999999999999" x14ac:dyDescent="0.3">
      <c r="A3" s="1667" t="s">
        <v>2365</v>
      </c>
      <c r="B3" s="1667"/>
      <c r="C3" s="1667"/>
      <c r="D3" s="1667"/>
      <c r="E3" s="1667"/>
      <c r="F3" s="1667"/>
      <c r="G3" s="1667"/>
      <c r="H3" s="1667"/>
      <c r="I3" s="1667"/>
    </row>
    <row r="4" spans="1:9" ht="17.399999999999999" x14ac:dyDescent="0.3">
      <c r="A4" s="1667" t="s">
        <v>387</v>
      </c>
      <c r="B4" s="1667"/>
      <c r="C4" s="1667"/>
      <c r="D4" s="1667"/>
      <c r="E4" s="1667"/>
      <c r="F4" s="1667"/>
      <c r="G4" s="1667"/>
      <c r="H4" s="1667"/>
      <c r="I4" s="1667"/>
    </row>
    <row r="5" spans="1:9" ht="17.399999999999999" x14ac:dyDescent="0.3">
      <c r="A5" s="1667" t="s">
        <v>475</v>
      </c>
      <c r="B5" s="1667"/>
      <c r="C5" s="1667"/>
      <c r="D5" s="1667"/>
      <c r="E5" s="1667"/>
      <c r="F5" s="1667"/>
      <c r="G5" s="1667"/>
      <c r="H5" s="1667"/>
      <c r="I5" s="1667"/>
    </row>
    <row r="6" spans="1:9" ht="17.399999999999999" x14ac:dyDescent="0.3">
      <c r="A6" s="788"/>
      <c r="B6" s="788"/>
      <c r="C6" s="788"/>
      <c r="D6" s="788"/>
      <c r="E6" s="788"/>
      <c r="F6" s="788"/>
      <c r="G6" s="788"/>
      <c r="H6" s="788"/>
    </row>
    <row r="7" spans="1:9" ht="17.399999999999999" x14ac:dyDescent="0.3">
      <c r="A7" s="788"/>
      <c r="B7" s="788"/>
      <c r="C7" s="788"/>
      <c r="D7" s="788"/>
      <c r="E7" s="788"/>
      <c r="F7" s="788"/>
      <c r="G7" s="788"/>
      <c r="H7" s="788"/>
    </row>
    <row r="8" spans="1:9" ht="15.6" x14ac:dyDescent="0.3">
      <c r="A8" s="1169" t="s">
        <v>971</v>
      </c>
      <c r="B8" s="1169"/>
      <c r="C8" s="1169"/>
      <c r="D8" s="779" t="s">
        <v>1805</v>
      </c>
      <c r="E8" s="779" t="s">
        <v>1929</v>
      </c>
      <c r="F8" s="779" t="s">
        <v>2256</v>
      </c>
      <c r="G8" s="779" t="s">
        <v>2257</v>
      </c>
      <c r="H8" s="779" t="s">
        <v>2258</v>
      </c>
      <c r="I8" s="779" t="s">
        <v>2259</v>
      </c>
    </row>
    <row r="9" spans="1:9" ht="16.2" thickBot="1" x14ac:dyDescent="0.35">
      <c r="A9" s="1173"/>
      <c r="B9" s="1173"/>
      <c r="C9" s="1173"/>
      <c r="D9" s="1173"/>
      <c r="E9" s="1173"/>
      <c r="F9" s="1173"/>
      <c r="G9" s="1173"/>
      <c r="H9" s="1173"/>
      <c r="I9" s="1173"/>
    </row>
    <row r="10" spans="1:9" ht="15.6" x14ac:dyDescent="0.3">
      <c r="A10" s="1169"/>
      <c r="B10" s="1169"/>
      <c r="C10" s="1169"/>
    </row>
    <row r="11" spans="1:9" ht="13.8" x14ac:dyDescent="0.25">
      <c r="A11" s="770" t="s">
        <v>915</v>
      </c>
      <c r="B11" s="770"/>
      <c r="C11" s="770"/>
      <c r="D11" s="1162">
        <v>75</v>
      </c>
      <c r="E11" s="1162">
        <v>77</v>
      </c>
      <c r="F11" s="1162">
        <v>79.5</v>
      </c>
      <c r="G11" s="1162">
        <v>76.8</v>
      </c>
      <c r="H11" s="1162">
        <v>79.900000000000006</v>
      </c>
      <c r="I11" s="1162">
        <v>84.2</v>
      </c>
    </row>
    <row r="12" spans="1:9" x14ac:dyDescent="0.25">
      <c r="A12" s="761" t="s">
        <v>1209</v>
      </c>
      <c r="B12" s="1155"/>
      <c r="C12" s="1155"/>
      <c r="D12" s="1172">
        <v>3.4</v>
      </c>
      <c r="E12" s="1172">
        <v>2.7</v>
      </c>
      <c r="F12" s="1172">
        <v>3.2</v>
      </c>
      <c r="G12" s="1172">
        <v>-3.4</v>
      </c>
      <c r="H12" s="1172">
        <v>4</v>
      </c>
      <c r="I12" s="1172">
        <v>5.4</v>
      </c>
    </row>
    <row r="13" spans="1:9" ht="13.8" x14ac:dyDescent="0.25">
      <c r="A13" s="761"/>
      <c r="B13" s="1155"/>
      <c r="C13" s="1155"/>
      <c r="D13" s="756"/>
      <c r="E13" s="756"/>
      <c r="F13" s="756"/>
      <c r="G13" s="756"/>
      <c r="H13" s="756"/>
      <c r="I13" s="756"/>
    </row>
    <row r="14" spans="1:9" ht="13.8" x14ac:dyDescent="0.25">
      <c r="A14" s="756" t="s">
        <v>916</v>
      </c>
      <c r="B14" s="756"/>
      <c r="C14" s="756"/>
      <c r="D14" s="1162">
        <v>6.4</v>
      </c>
      <c r="E14" s="1162">
        <v>6.2</v>
      </c>
      <c r="F14" s="1162">
        <v>5.7</v>
      </c>
      <c r="G14" s="1162">
        <v>6.3</v>
      </c>
      <c r="H14" s="1162">
        <v>6.5</v>
      </c>
      <c r="I14" s="1162">
        <v>7.5</v>
      </c>
    </row>
    <row r="15" spans="1:9" ht="13.8" x14ac:dyDescent="0.25">
      <c r="A15" s="756" t="s">
        <v>917</v>
      </c>
      <c r="B15" s="756"/>
      <c r="C15" s="756"/>
      <c r="D15" s="1162">
        <v>10.199999999999999</v>
      </c>
      <c r="E15" s="1162">
        <v>10.4</v>
      </c>
      <c r="F15" s="1162">
        <v>11.6</v>
      </c>
      <c r="G15" s="1162">
        <v>10.9</v>
      </c>
      <c r="H15" s="1162">
        <v>11.9</v>
      </c>
      <c r="I15" s="1162">
        <v>13.4</v>
      </c>
    </row>
    <row r="16" spans="1:9" ht="13.8" x14ac:dyDescent="0.25">
      <c r="A16" s="756" t="s">
        <v>970</v>
      </c>
      <c r="B16" s="756"/>
      <c r="C16" s="756"/>
      <c r="D16" s="1162">
        <v>4.7</v>
      </c>
      <c r="E16" s="1162">
        <v>4.3</v>
      </c>
      <c r="F16" s="1162">
        <v>3.9</v>
      </c>
      <c r="G16" s="1162">
        <v>4.7</v>
      </c>
      <c r="H16" s="1162">
        <v>5.3</v>
      </c>
      <c r="I16" s="1162">
        <v>5.6</v>
      </c>
    </row>
    <row r="17" spans="1:9" ht="13.8" x14ac:dyDescent="0.25">
      <c r="A17" s="756" t="s">
        <v>918</v>
      </c>
      <c r="B17" s="756"/>
      <c r="C17" s="756"/>
      <c r="D17" s="1162">
        <v>6.5</v>
      </c>
      <c r="E17" s="1162">
        <v>6.7</v>
      </c>
      <c r="F17" s="1162">
        <v>6.5</v>
      </c>
      <c r="G17" s="1162">
        <v>6.6</v>
      </c>
      <c r="H17" s="1162">
        <v>7</v>
      </c>
      <c r="I17" s="1162">
        <v>7.5</v>
      </c>
    </row>
    <row r="18" spans="1:9" ht="13.8" x14ac:dyDescent="0.25">
      <c r="A18" s="756" t="s">
        <v>1612</v>
      </c>
      <c r="B18" s="756"/>
      <c r="C18" s="756"/>
      <c r="D18" s="1162">
        <v>8</v>
      </c>
      <c r="E18" s="1162">
        <v>8</v>
      </c>
      <c r="F18" s="1162">
        <v>8.5</v>
      </c>
      <c r="G18" s="1162">
        <v>9</v>
      </c>
      <c r="H18" s="1162">
        <v>8.8000000000000007</v>
      </c>
      <c r="I18" s="1162">
        <v>9.6999999999999993</v>
      </c>
    </row>
    <row r="19" spans="1:9" ht="13.8" x14ac:dyDescent="0.25">
      <c r="A19" s="756" t="s">
        <v>919</v>
      </c>
      <c r="B19" s="756"/>
      <c r="C19" s="756"/>
      <c r="D19" s="1162">
        <v>1.4</v>
      </c>
      <c r="E19" s="1162">
        <v>1.5</v>
      </c>
      <c r="F19" s="1162">
        <v>1.3</v>
      </c>
      <c r="G19" s="1162">
        <v>1.4</v>
      </c>
      <c r="H19" s="1162">
        <v>1.7</v>
      </c>
      <c r="I19" s="1162">
        <v>2</v>
      </c>
    </row>
    <row r="20" spans="1:9" ht="13.8" x14ac:dyDescent="0.25">
      <c r="A20" s="756" t="s">
        <v>920</v>
      </c>
      <c r="B20" s="756"/>
      <c r="C20" s="756"/>
      <c r="D20" s="1162">
        <v>19.100000000000001</v>
      </c>
      <c r="E20" s="1162">
        <v>20</v>
      </c>
      <c r="F20" s="1162">
        <v>20.2</v>
      </c>
      <c r="G20" s="1162">
        <v>17.399999999999999</v>
      </c>
      <c r="H20" s="1162">
        <v>17.899999999999999</v>
      </c>
      <c r="I20" s="1162">
        <v>17.7</v>
      </c>
    </row>
    <row r="21" spans="1:9" ht="13.8" x14ac:dyDescent="0.25">
      <c r="A21" s="756" t="s">
        <v>14</v>
      </c>
      <c r="B21" s="756"/>
      <c r="C21" s="756"/>
      <c r="D21" s="1162">
        <v>11.1</v>
      </c>
      <c r="E21" s="1162">
        <v>11.7</v>
      </c>
      <c r="F21" s="1162">
        <v>13.1</v>
      </c>
      <c r="G21" s="1162">
        <v>12.6</v>
      </c>
      <c r="H21" s="1162">
        <v>12.1</v>
      </c>
      <c r="I21" s="1162">
        <v>12.2</v>
      </c>
    </row>
    <row r="22" spans="1:9" ht="13.8" x14ac:dyDescent="0.25">
      <c r="A22" s="756" t="s">
        <v>1613</v>
      </c>
      <c r="B22" s="756"/>
      <c r="C22" s="756"/>
      <c r="D22" s="1162">
        <v>4.5</v>
      </c>
      <c r="E22" s="1162">
        <v>4.7</v>
      </c>
      <c r="F22" s="1162">
        <v>5.4</v>
      </c>
      <c r="G22" s="1162">
        <v>4.5999999999999996</v>
      </c>
      <c r="H22" s="1162">
        <v>5</v>
      </c>
      <c r="I22" s="1162">
        <v>4.5</v>
      </c>
    </row>
    <row r="23" spans="1:9" ht="13.8" x14ac:dyDescent="0.25">
      <c r="A23" s="756" t="s">
        <v>1614</v>
      </c>
      <c r="B23" s="756"/>
      <c r="C23" s="756"/>
      <c r="D23" s="1162">
        <v>3.2</v>
      </c>
      <c r="E23" s="1162">
        <v>3.5</v>
      </c>
      <c r="F23" s="1162">
        <v>3.1</v>
      </c>
      <c r="G23" s="1162">
        <v>3.3</v>
      </c>
      <c r="H23" s="1162">
        <v>3.6</v>
      </c>
      <c r="I23" s="1162">
        <v>4.3</v>
      </c>
    </row>
    <row r="24" spans="1:9" ht="13.8" x14ac:dyDescent="0.25">
      <c r="A24" s="756"/>
      <c r="B24" s="756"/>
      <c r="C24" s="756"/>
      <c r="D24" s="1162"/>
      <c r="E24" s="1162"/>
      <c r="F24" s="1162"/>
      <c r="G24" s="1162"/>
      <c r="H24" s="1162"/>
      <c r="I24" s="756"/>
    </row>
    <row r="25" spans="1:9" ht="13.8" x14ac:dyDescent="0.25">
      <c r="A25" s="756" t="s">
        <v>616</v>
      </c>
      <c r="B25" s="756"/>
      <c r="C25" s="756"/>
      <c r="D25" s="756"/>
      <c r="E25" s="1162"/>
      <c r="F25" s="1162"/>
      <c r="G25" s="1162"/>
      <c r="H25" s="1162"/>
      <c r="I25" s="1162"/>
    </row>
    <row r="26" spans="1:9" ht="13.8" x14ac:dyDescent="0.25">
      <c r="A26" s="758"/>
      <c r="B26" s="756"/>
      <c r="C26" s="756"/>
      <c r="D26" s="756"/>
      <c r="E26" s="756"/>
      <c r="F26" s="756"/>
      <c r="G26" s="756"/>
      <c r="H26" s="756"/>
      <c r="I26" s="756"/>
    </row>
    <row r="28" spans="1:9" ht="15" customHeight="1" x14ac:dyDescent="0.25">
      <c r="A28" s="1664" t="s">
        <v>2369</v>
      </c>
      <c r="B28" s="1664"/>
      <c r="C28" s="1664"/>
      <c r="D28" s="1664"/>
      <c r="E28" s="1664"/>
      <c r="F28" s="1664"/>
      <c r="G28" s="1664"/>
      <c r="H28" s="1664"/>
      <c r="I28" s="1664"/>
    </row>
    <row r="30" spans="1:9" ht="17.399999999999999" x14ac:dyDescent="0.3">
      <c r="A30" s="1666" t="s">
        <v>629</v>
      </c>
      <c r="B30" s="1666"/>
      <c r="C30" s="1666"/>
      <c r="D30" s="1666"/>
      <c r="E30" s="1666"/>
      <c r="F30" s="1666"/>
      <c r="G30" s="1666"/>
      <c r="H30" s="1666"/>
      <c r="I30" s="1666"/>
    </row>
    <row r="31" spans="1:9" ht="17.399999999999999" x14ac:dyDescent="0.3">
      <c r="A31" s="1171"/>
      <c r="B31" s="1171"/>
      <c r="C31" s="1170"/>
      <c r="D31" s="1170"/>
      <c r="E31" s="1170"/>
      <c r="F31" s="1170"/>
      <c r="G31" s="1170"/>
      <c r="H31" s="1170"/>
      <c r="I31" s="1170"/>
    </row>
    <row r="32" spans="1:9" ht="17.399999999999999" x14ac:dyDescent="0.3">
      <c r="A32" s="1667" t="s">
        <v>2366</v>
      </c>
      <c r="B32" s="1667"/>
      <c r="C32" s="1667"/>
      <c r="D32" s="1667"/>
      <c r="E32" s="1667"/>
      <c r="F32" s="1667"/>
      <c r="G32" s="1667"/>
      <c r="H32" s="1667"/>
      <c r="I32" s="1667"/>
    </row>
    <row r="33" spans="1:9" ht="17.399999999999999" x14ac:dyDescent="0.3">
      <c r="A33" s="1667" t="s">
        <v>387</v>
      </c>
      <c r="B33" s="1667"/>
      <c r="C33" s="1667"/>
      <c r="D33" s="1667"/>
      <c r="E33" s="1667"/>
      <c r="F33" s="1667"/>
      <c r="G33" s="1667"/>
      <c r="H33" s="1667"/>
      <c r="I33" s="1667"/>
    </row>
    <row r="34" spans="1:9" ht="17.399999999999999" x14ac:dyDescent="0.3">
      <c r="A34" s="1667" t="s">
        <v>475</v>
      </c>
      <c r="B34" s="1667"/>
      <c r="C34" s="1667"/>
      <c r="D34" s="1667"/>
      <c r="E34" s="1667"/>
      <c r="F34" s="1667"/>
      <c r="G34" s="1667"/>
      <c r="H34" s="1667"/>
      <c r="I34" s="1667"/>
    </row>
    <row r="35" spans="1:9" ht="17.399999999999999" x14ac:dyDescent="0.3">
      <c r="A35" s="1667"/>
      <c r="B35" s="1667"/>
      <c r="C35" s="1667"/>
      <c r="D35" s="1667"/>
      <c r="E35" s="1667"/>
      <c r="F35" s="1667"/>
      <c r="G35" s="1667"/>
      <c r="H35" s="1667"/>
      <c r="I35" s="1667"/>
    </row>
    <row r="37" spans="1:9" ht="15.6" x14ac:dyDescent="0.3">
      <c r="A37" s="1169" t="s">
        <v>1220</v>
      </c>
      <c r="B37" s="779"/>
      <c r="C37" s="779"/>
      <c r="D37" s="779" t="s">
        <v>1805</v>
      </c>
      <c r="E37" s="779" t="s">
        <v>1929</v>
      </c>
      <c r="F37" s="779" t="s">
        <v>2256</v>
      </c>
      <c r="G37" s="779" t="s">
        <v>2257</v>
      </c>
      <c r="H37" s="779" t="s">
        <v>2258</v>
      </c>
      <c r="I37" s="779" t="s">
        <v>2259</v>
      </c>
    </row>
    <row r="38" spans="1:9" ht="16.2" thickBot="1" x14ac:dyDescent="0.35">
      <c r="A38" s="776"/>
      <c r="B38" s="1168"/>
      <c r="C38" s="1168"/>
      <c r="D38" s="1168"/>
      <c r="E38" s="1168"/>
      <c r="F38" s="1168"/>
      <c r="G38" s="1168"/>
      <c r="H38" s="1168"/>
      <c r="I38" s="1168"/>
    </row>
    <row r="40" spans="1:9" ht="13.8" x14ac:dyDescent="0.25">
      <c r="A40" s="770" t="s">
        <v>802</v>
      </c>
      <c r="B40" s="1167"/>
      <c r="C40" s="1167"/>
      <c r="D40" s="1167">
        <v>75</v>
      </c>
      <c r="E40" s="1167">
        <v>77</v>
      </c>
      <c r="F40" s="1167">
        <v>79.5</v>
      </c>
      <c r="G40" s="1167">
        <v>76.8</v>
      </c>
      <c r="H40" s="1167">
        <v>79.900000000000006</v>
      </c>
      <c r="I40" s="1167">
        <v>84.2</v>
      </c>
    </row>
    <row r="41" spans="1:9" x14ac:dyDescent="0.25">
      <c r="A41" s="761" t="s">
        <v>503</v>
      </c>
      <c r="B41" s="1166"/>
      <c r="C41" s="1166"/>
      <c r="D41" s="1166">
        <v>3.4</v>
      </c>
      <c r="E41" s="1166">
        <v>2.7</v>
      </c>
      <c r="F41" s="1166">
        <v>3.2</v>
      </c>
      <c r="G41" s="1166">
        <v>-3.4</v>
      </c>
      <c r="H41" s="1166">
        <v>4</v>
      </c>
      <c r="I41" s="1166">
        <v>5.4</v>
      </c>
    </row>
    <row r="42" spans="1:9" x14ac:dyDescent="0.25">
      <c r="A42" s="1165"/>
      <c r="B42" s="1164"/>
      <c r="C42" s="1164"/>
      <c r="D42" s="1164"/>
      <c r="E42" s="1164"/>
      <c r="F42" s="1164"/>
      <c r="G42" s="1164"/>
      <c r="H42" s="1164"/>
      <c r="I42" s="1164"/>
    </row>
    <row r="43" spans="1:9" ht="13.8" x14ac:dyDescent="0.25">
      <c r="A43" s="770" t="s">
        <v>493</v>
      </c>
      <c r="B43" s="1167"/>
      <c r="C43" s="1167"/>
      <c r="D43" s="1167">
        <v>17.5</v>
      </c>
      <c r="E43" s="1167">
        <v>19.3</v>
      </c>
      <c r="F43" s="1167">
        <v>19.899999999999999</v>
      </c>
      <c r="G43" s="1167">
        <v>19.3</v>
      </c>
      <c r="H43" s="1167">
        <v>19.399999999999999</v>
      </c>
      <c r="I43" s="1167">
        <v>21.4</v>
      </c>
    </row>
    <row r="44" spans="1:9" x14ac:dyDescent="0.25">
      <c r="A44" s="761" t="s">
        <v>503</v>
      </c>
      <c r="B44" s="1166"/>
      <c r="C44" s="1166"/>
      <c r="D44" s="1166">
        <v>4.2</v>
      </c>
      <c r="E44" s="1166">
        <v>10.3</v>
      </c>
      <c r="F44" s="1166">
        <v>3.1</v>
      </c>
      <c r="G44" s="1166">
        <v>-3</v>
      </c>
      <c r="H44" s="1166">
        <v>0.5</v>
      </c>
      <c r="I44" s="1166">
        <v>10.3</v>
      </c>
    </row>
    <row r="45" spans="1:9" x14ac:dyDescent="0.25">
      <c r="A45" s="1165"/>
      <c r="B45" s="1164"/>
      <c r="C45" s="1164"/>
      <c r="D45" s="1164"/>
      <c r="E45" s="1164"/>
      <c r="F45" s="1164"/>
      <c r="G45" s="1164"/>
      <c r="H45" s="1164"/>
      <c r="I45" s="1164"/>
    </row>
    <row r="46" spans="1:9" ht="13.8" x14ac:dyDescent="0.25">
      <c r="A46" s="756" t="s">
        <v>251</v>
      </c>
      <c r="B46" s="1153"/>
      <c r="C46" s="1153"/>
      <c r="D46" s="1153">
        <v>2.9</v>
      </c>
      <c r="E46" s="1153">
        <v>3.7</v>
      </c>
      <c r="F46" s="1153">
        <v>3.9</v>
      </c>
      <c r="G46" s="1153">
        <v>3.8</v>
      </c>
      <c r="H46" s="1153">
        <v>3.2</v>
      </c>
      <c r="I46" s="1153">
        <v>3.3</v>
      </c>
    </row>
    <row r="47" spans="1:9" ht="13.8" x14ac:dyDescent="0.25">
      <c r="A47" s="756" t="s">
        <v>2071</v>
      </c>
      <c r="B47" s="756"/>
      <c r="C47" s="756"/>
      <c r="D47" s="1153">
        <v>2.5</v>
      </c>
      <c r="E47" s="1153">
        <v>2.5</v>
      </c>
      <c r="F47" s="1153">
        <v>2.6</v>
      </c>
      <c r="G47" s="1153">
        <v>2.4</v>
      </c>
      <c r="H47" s="1153">
        <v>2.9</v>
      </c>
      <c r="I47" s="1153">
        <v>2.2000000000000002</v>
      </c>
    </row>
    <row r="48" spans="1:9" ht="13.8" x14ac:dyDescent="0.25">
      <c r="A48" s="756" t="s">
        <v>252</v>
      </c>
      <c r="B48" s="1153"/>
      <c r="C48" s="1153"/>
      <c r="D48" s="1153">
        <v>0.2</v>
      </c>
      <c r="E48" s="1153">
        <v>0.2</v>
      </c>
      <c r="F48" s="1153">
        <v>0.2</v>
      </c>
      <c r="G48" s="1153">
        <v>0.2</v>
      </c>
      <c r="H48" s="1153">
        <v>0.3</v>
      </c>
      <c r="I48" s="1153">
        <v>0.2</v>
      </c>
    </row>
    <row r="49" spans="1:11" ht="13.8" x14ac:dyDescent="0.25">
      <c r="A49" s="756" t="s">
        <v>253</v>
      </c>
      <c r="B49" s="1153"/>
      <c r="C49" s="1153"/>
      <c r="D49" s="1153">
        <v>5.6</v>
      </c>
      <c r="E49" s="1153">
        <v>6.1</v>
      </c>
      <c r="F49" s="1153">
        <v>6.5</v>
      </c>
      <c r="G49" s="1153">
        <v>6.3</v>
      </c>
      <c r="H49" s="1153">
        <v>5.8</v>
      </c>
      <c r="I49" s="1153">
        <v>7.2</v>
      </c>
    </row>
    <row r="50" spans="1:11" ht="13.8" x14ac:dyDescent="0.25">
      <c r="A50" s="756" t="s">
        <v>254</v>
      </c>
      <c r="B50" s="1153"/>
      <c r="C50" s="1153"/>
      <c r="D50" s="1153">
        <v>6.3</v>
      </c>
      <c r="E50" s="1153">
        <v>6.8</v>
      </c>
      <c r="F50" s="1153">
        <v>6.6</v>
      </c>
      <c r="G50" s="1153">
        <v>6.6</v>
      </c>
      <c r="H50" s="1153">
        <v>7.1</v>
      </c>
      <c r="I50" s="1153">
        <v>8.5</v>
      </c>
      <c r="K50" s="197"/>
    </row>
    <row r="51" spans="1:11" ht="13.8" x14ac:dyDescent="0.25">
      <c r="A51" s="756"/>
      <c r="B51" s="756"/>
      <c r="C51" s="756"/>
      <c r="D51" s="756"/>
      <c r="E51" s="756"/>
      <c r="F51" s="756"/>
      <c r="G51" s="756"/>
      <c r="H51" s="756"/>
      <c r="I51" s="756"/>
    </row>
    <row r="52" spans="1:11" ht="13.8" x14ac:dyDescent="0.25">
      <c r="A52" s="770" t="s">
        <v>318</v>
      </c>
      <c r="B52" s="1167"/>
      <c r="C52" s="1167"/>
      <c r="D52" s="1167">
        <v>57.5</v>
      </c>
      <c r="E52" s="1167">
        <v>57.8</v>
      </c>
      <c r="F52" s="1167">
        <v>59.7</v>
      </c>
      <c r="G52" s="1167">
        <v>57.6</v>
      </c>
      <c r="H52" s="1167">
        <v>60.4</v>
      </c>
      <c r="I52" s="1167">
        <v>62.8</v>
      </c>
    </row>
    <row r="53" spans="1:11" x14ac:dyDescent="0.25">
      <c r="A53" s="761" t="s">
        <v>503</v>
      </c>
      <c r="B53" s="1166"/>
      <c r="C53" s="1166"/>
      <c r="D53" s="1166">
        <v>3.4</v>
      </c>
      <c r="E53" s="1166">
        <v>0.5</v>
      </c>
      <c r="F53" s="1166">
        <v>3.3</v>
      </c>
      <c r="G53" s="1166">
        <v>-3.5</v>
      </c>
      <c r="H53" s="1166">
        <v>4.9000000000000004</v>
      </c>
      <c r="I53" s="1166">
        <v>4</v>
      </c>
    </row>
    <row r="54" spans="1:11" x14ac:dyDescent="0.25">
      <c r="A54" s="1165"/>
      <c r="B54" s="1164"/>
      <c r="C54" s="1164"/>
      <c r="D54" s="1164"/>
      <c r="E54" s="1164"/>
      <c r="F54" s="1164"/>
      <c r="G54" s="1164"/>
      <c r="H54" s="1164"/>
      <c r="I54" s="1164"/>
    </row>
    <row r="55" spans="1:11" ht="13.8" x14ac:dyDescent="0.25">
      <c r="A55" s="756" t="s">
        <v>1954</v>
      </c>
      <c r="B55" s="1163"/>
      <c r="C55" s="1163"/>
      <c r="D55" s="1163">
        <v>11.2</v>
      </c>
      <c r="E55" s="1163">
        <v>11.6</v>
      </c>
      <c r="F55" s="1163">
        <v>11.7</v>
      </c>
      <c r="G55" s="1163">
        <v>11.2</v>
      </c>
      <c r="H55" s="1163">
        <v>11.6</v>
      </c>
      <c r="I55" s="1163">
        <v>11.2</v>
      </c>
      <c r="K55" s="197"/>
    </row>
    <row r="56" spans="1:11" ht="13.8" x14ac:dyDescent="0.25">
      <c r="A56" s="756" t="s">
        <v>256</v>
      </c>
      <c r="B56" s="1153"/>
      <c r="C56" s="1153"/>
      <c r="D56" s="1153">
        <v>3</v>
      </c>
      <c r="E56" s="1153">
        <v>2.8</v>
      </c>
      <c r="F56" s="1153">
        <v>2.9</v>
      </c>
      <c r="G56" s="1153">
        <v>2.8</v>
      </c>
      <c r="H56" s="1153">
        <v>2.6</v>
      </c>
      <c r="I56" s="1153">
        <v>1.9</v>
      </c>
    </row>
    <row r="57" spans="1:11" ht="13.8" x14ac:dyDescent="0.25">
      <c r="A57" s="756" t="s">
        <v>261</v>
      </c>
      <c r="B57" s="1153"/>
      <c r="C57" s="1153"/>
      <c r="D57" s="1153">
        <v>2.7</v>
      </c>
      <c r="E57" s="1153">
        <v>2.8</v>
      </c>
      <c r="F57" s="1153">
        <v>3.1</v>
      </c>
      <c r="G57" s="1153">
        <v>3.2</v>
      </c>
      <c r="H57" s="1153">
        <v>2.9</v>
      </c>
      <c r="I57" s="1153">
        <v>2.8</v>
      </c>
    </row>
    <row r="58" spans="1:11" ht="13.8" x14ac:dyDescent="0.25">
      <c r="A58" s="756" t="s">
        <v>2070</v>
      </c>
      <c r="B58" s="1162"/>
      <c r="C58" s="1162"/>
      <c r="D58" s="1162">
        <v>3.4</v>
      </c>
      <c r="E58" s="1162">
        <v>3.7</v>
      </c>
      <c r="F58" s="1162">
        <v>3.7</v>
      </c>
      <c r="G58" s="1162">
        <v>4.0999999999999996</v>
      </c>
      <c r="H58" s="1162">
        <v>4.2</v>
      </c>
      <c r="I58" s="1162">
        <v>4.9000000000000004</v>
      </c>
    </row>
    <row r="59" spans="1:11" ht="13.8" x14ac:dyDescent="0.25">
      <c r="A59" s="756" t="s">
        <v>2069</v>
      </c>
      <c r="B59" s="1162"/>
      <c r="C59" s="1162"/>
      <c r="D59" s="1153">
        <v>2.2000000000000002</v>
      </c>
      <c r="E59" s="1153">
        <v>2</v>
      </c>
      <c r="F59" s="1153">
        <v>2.2999999999999998</v>
      </c>
      <c r="G59" s="1153">
        <v>2.2000000000000002</v>
      </c>
      <c r="H59" s="1153">
        <v>2.4</v>
      </c>
      <c r="I59" s="1153">
        <v>2.4</v>
      </c>
    </row>
    <row r="60" spans="1:11" ht="13.8" x14ac:dyDescent="0.25">
      <c r="A60" s="756" t="s">
        <v>1024</v>
      </c>
      <c r="B60" s="1162"/>
      <c r="C60" s="1162"/>
      <c r="D60" s="1162">
        <v>5.6</v>
      </c>
      <c r="E60" s="1162">
        <v>5.4</v>
      </c>
      <c r="F60" s="1162">
        <v>5.3</v>
      </c>
      <c r="G60" s="1162">
        <v>5.7</v>
      </c>
      <c r="H60" s="1162">
        <v>6.2</v>
      </c>
      <c r="I60" s="1162">
        <v>5.9</v>
      </c>
    </row>
    <row r="61" spans="1:11" ht="13.8" x14ac:dyDescent="0.25">
      <c r="A61" s="756" t="s">
        <v>257</v>
      </c>
      <c r="B61" s="1153"/>
      <c r="C61" s="1153"/>
      <c r="D61" s="1153">
        <v>10.5</v>
      </c>
      <c r="E61" s="1153">
        <v>9.9</v>
      </c>
      <c r="F61" s="1153">
        <v>10.7</v>
      </c>
      <c r="G61" s="1153">
        <v>10.6</v>
      </c>
      <c r="H61" s="1153">
        <v>11.3</v>
      </c>
      <c r="I61" s="1153">
        <v>12</v>
      </c>
    </row>
    <row r="62" spans="1:11" ht="13.8" x14ac:dyDescent="0.25">
      <c r="A62" s="756" t="s">
        <v>260</v>
      </c>
      <c r="B62" s="1153"/>
      <c r="C62" s="1153"/>
      <c r="D62" s="1153">
        <v>7.3</v>
      </c>
      <c r="E62" s="1153">
        <v>7.2</v>
      </c>
      <c r="F62" s="1153">
        <v>8.1999999999999993</v>
      </c>
      <c r="G62" s="1153">
        <v>8.3000000000000007</v>
      </c>
      <c r="H62" s="1153">
        <v>9.1</v>
      </c>
      <c r="I62" s="1153">
        <v>10.3</v>
      </c>
    </row>
    <row r="63" spans="1:11" ht="13.8" x14ac:dyDescent="0.25">
      <c r="A63" s="756" t="s">
        <v>258</v>
      </c>
      <c r="B63" s="1153"/>
      <c r="C63" s="1153"/>
      <c r="D63" s="1153">
        <v>2.9</v>
      </c>
      <c r="E63" s="1153">
        <v>2.6</v>
      </c>
      <c r="F63" s="1153">
        <v>2.2999999999999998</v>
      </c>
      <c r="G63" s="1153">
        <v>2.2000000000000002</v>
      </c>
      <c r="H63" s="1153">
        <v>2.5</v>
      </c>
      <c r="I63" s="1153">
        <v>3</v>
      </c>
    </row>
    <row r="64" spans="1:11" ht="13.8" x14ac:dyDescent="0.25">
      <c r="A64" s="756" t="s">
        <v>259</v>
      </c>
      <c r="B64" s="1153"/>
      <c r="C64" s="1153"/>
      <c r="D64" s="1153">
        <v>5.7</v>
      </c>
      <c r="E64" s="1153">
        <v>6.7</v>
      </c>
      <c r="F64" s="1153">
        <v>6.2</v>
      </c>
      <c r="G64" s="1153">
        <v>4.3</v>
      </c>
      <c r="H64" s="1153">
        <v>4.4000000000000004</v>
      </c>
      <c r="I64" s="1153">
        <v>4.8</v>
      </c>
    </row>
    <row r="65" spans="1:9" ht="13.8" x14ac:dyDescent="0.25">
      <c r="A65" s="756" t="s">
        <v>1025</v>
      </c>
      <c r="B65" s="1153"/>
      <c r="C65" s="1153"/>
      <c r="D65" s="1153">
        <v>2.9</v>
      </c>
      <c r="E65" s="1153">
        <v>3.1</v>
      </c>
      <c r="F65" s="1153">
        <v>3.2</v>
      </c>
      <c r="G65" s="1153">
        <v>3.1</v>
      </c>
      <c r="H65" s="1153">
        <v>3.2</v>
      </c>
      <c r="I65" s="1153">
        <v>3.6</v>
      </c>
    </row>
    <row r="66" spans="1:9" ht="13.8" x14ac:dyDescent="0.25">
      <c r="A66" s="756"/>
      <c r="B66" s="756"/>
      <c r="C66" s="756"/>
      <c r="D66" s="756"/>
      <c r="E66" s="756"/>
      <c r="F66" s="756"/>
      <c r="G66" s="756"/>
      <c r="H66" s="756"/>
      <c r="I66" s="756"/>
    </row>
    <row r="67" spans="1:9" ht="13.8" x14ac:dyDescent="0.25">
      <c r="A67" s="756" t="s">
        <v>381</v>
      </c>
      <c r="B67" s="756"/>
      <c r="C67" s="756"/>
      <c r="D67" s="756"/>
      <c r="E67" s="756"/>
      <c r="F67" s="756"/>
      <c r="G67" s="756"/>
      <c r="H67" s="756"/>
      <c r="I67" s="1161"/>
    </row>
    <row r="68" spans="1:9" ht="13.8" x14ac:dyDescent="0.25">
      <c r="A68" s="756"/>
      <c r="B68" s="756"/>
      <c r="C68" s="756"/>
      <c r="D68" s="756"/>
      <c r="E68" s="756"/>
      <c r="F68" s="756"/>
      <c r="G68" s="756"/>
      <c r="H68" s="756"/>
      <c r="I68" s="756"/>
    </row>
    <row r="69" spans="1:9" ht="13.8" x14ac:dyDescent="0.25">
      <c r="A69" s="1664" t="s">
        <v>1836</v>
      </c>
      <c r="B69" s="1664"/>
      <c r="C69" s="1664"/>
      <c r="D69" s="1664"/>
      <c r="E69" s="1664"/>
      <c r="F69" s="1664"/>
      <c r="G69" s="1664"/>
      <c r="H69" s="1664"/>
      <c r="I69" s="1664"/>
    </row>
    <row r="78" spans="1:9" ht="6.75" customHeight="1" x14ac:dyDescent="0.25"/>
    <row r="79" spans="1:9" ht="6" customHeight="1" x14ac:dyDescent="0.25"/>
    <row r="87" spans="10:11" x14ac:dyDescent="0.25">
      <c r="J87" s="118"/>
    </row>
    <row r="95" spans="10:11" x14ac:dyDescent="0.25">
      <c r="K95" s="118"/>
    </row>
    <row r="96" spans="10:11" x14ac:dyDescent="0.25">
      <c r="K96" s="118"/>
    </row>
    <row r="100" spans="11:11" x14ac:dyDescent="0.25">
      <c r="K100" s="118"/>
    </row>
    <row r="102" spans="11:11" ht="42" customHeight="1" x14ac:dyDescent="0.25"/>
  </sheetData>
  <mergeCells count="11">
    <mergeCell ref="A69:I69"/>
    <mergeCell ref="A30:I30"/>
    <mergeCell ref="A32:I32"/>
    <mergeCell ref="A33:I33"/>
    <mergeCell ref="A34:I34"/>
    <mergeCell ref="A35:I35"/>
    <mergeCell ref="A1:I1"/>
    <mergeCell ref="A3:I3"/>
    <mergeCell ref="A4:I4"/>
    <mergeCell ref="A5:I5"/>
    <mergeCell ref="A28:I28"/>
  </mergeCells>
  <hyperlinks>
    <hyperlink ref="A28:I28" r:id="rId1" display="Source: Statistics Canada. Table 14-10-0416-01 Labour force characteristics by occupation, annual" xr:uid="{5ED2DD8F-450B-40A7-8A23-877ED7126445}"/>
    <hyperlink ref="A69:I69" r:id="rId2" display="Source: Statistics Canada. Table 282-0008 - Labour force survey estimates (LFS), by North American Industry Classification System (NAICS), sex and age group, annual (persons unless otherwise noted)" xr:uid="{7F468874-F3C7-4B67-8443-588341C845FF}"/>
  </hyperlinks>
  <printOptions horizontalCentered="1"/>
  <pageMargins left="0.74803149606299202" right="0.74803149606299202" top="0.98425196850393704" bottom="0.98425196850393704" header="0.511811023622047" footer="0.511811023622047"/>
  <pageSetup scale="68" firstPageNumber="27" orientation="portrait" useFirstPageNumber="1" r:id="rId3"/>
  <headerFooter alignWithMargins="0"/>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58228-E2A2-4CCD-8156-3916F5B45CB7}">
  <sheetPr>
    <tabColor indexed="47"/>
    <pageSetUpPr fitToPage="1"/>
  </sheetPr>
  <dimension ref="A1:N68"/>
  <sheetViews>
    <sheetView zoomScaleNormal="100" workbookViewId="0">
      <selection sqref="A1:L1"/>
    </sheetView>
  </sheetViews>
  <sheetFormatPr defaultColWidth="9.109375" defaultRowHeight="13.2" x14ac:dyDescent="0.25"/>
  <cols>
    <col min="1" max="1" width="13" style="1159" bestFit="1" customWidth="1"/>
    <col min="2" max="5" width="12.33203125" style="1159" customWidth="1"/>
    <col min="6" max="6" width="0.88671875" style="1159" customWidth="1"/>
    <col min="7" max="9" width="12.33203125" style="1159" customWidth="1"/>
    <col min="10" max="10" width="0.88671875" style="1159" customWidth="1"/>
    <col min="11" max="12" width="12.33203125" style="1159" customWidth="1"/>
    <col min="13" max="16384" width="9.109375" style="1159"/>
  </cols>
  <sheetData>
    <row r="1" spans="1:14" ht="18" customHeight="1" x14ac:dyDescent="0.3">
      <c r="A1" s="1666" t="s">
        <v>800</v>
      </c>
      <c r="B1" s="1666"/>
      <c r="C1" s="1666"/>
      <c r="D1" s="1666"/>
      <c r="E1" s="1666"/>
      <c r="F1" s="1666"/>
      <c r="G1" s="1666"/>
      <c r="H1" s="1666"/>
      <c r="I1" s="1666"/>
      <c r="J1" s="1666"/>
      <c r="K1" s="1666"/>
      <c r="L1" s="1666"/>
    </row>
    <row r="2" spans="1:14" ht="18" customHeight="1" x14ac:dyDescent="0.3">
      <c r="A2" s="1185"/>
      <c r="B2" s="1185"/>
      <c r="C2" s="1185"/>
      <c r="D2" s="1185"/>
      <c r="E2" s="1185"/>
      <c r="F2" s="1185"/>
      <c r="G2" s="1185"/>
      <c r="H2" s="1185"/>
      <c r="I2" s="1185"/>
      <c r="J2" s="1185"/>
      <c r="K2" s="1185"/>
      <c r="L2" s="1185"/>
    </row>
    <row r="3" spans="1:14" ht="18" customHeight="1" x14ac:dyDescent="0.3">
      <c r="A3" s="1667" t="s">
        <v>2367</v>
      </c>
      <c r="B3" s="1667"/>
      <c r="C3" s="1667"/>
      <c r="D3" s="1667"/>
      <c r="E3" s="1667"/>
      <c r="F3" s="1667"/>
      <c r="G3" s="1667"/>
      <c r="H3" s="1667"/>
      <c r="I3" s="1667"/>
      <c r="J3" s="1667"/>
      <c r="K3" s="1667"/>
      <c r="L3" s="1667"/>
    </row>
    <row r="4" spans="1:14" ht="18" customHeight="1" x14ac:dyDescent="0.3">
      <c r="A4" s="1667" t="s">
        <v>387</v>
      </c>
      <c r="B4" s="1667"/>
      <c r="C4" s="1667"/>
      <c r="D4" s="1667"/>
      <c r="E4" s="1667"/>
      <c r="F4" s="1667"/>
      <c r="G4" s="1667"/>
      <c r="H4" s="1667"/>
      <c r="I4" s="1667"/>
      <c r="J4" s="1667"/>
      <c r="K4" s="1667"/>
      <c r="L4" s="1667"/>
    </row>
    <row r="5" spans="1:14" ht="12.75" customHeight="1" x14ac:dyDescent="0.3">
      <c r="A5" s="1147"/>
      <c r="B5" s="1147"/>
      <c r="C5" s="1147"/>
      <c r="D5" s="1147"/>
      <c r="E5" s="1147"/>
      <c r="F5" s="1147"/>
      <c r="G5" s="1147"/>
      <c r="H5" s="1147"/>
      <c r="I5" s="1147"/>
      <c r="J5" s="1147"/>
      <c r="K5" s="1147"/>
      <c r="L5" s="1147"/>
    </row>
    <row r="6" spans="1:14" ht="14.25" customHeight="1" x14ac:dyDescent="0.3">
      <c r="C6" s="778" t="s">
        <v>299</v>
      </c>
    </row>
    <row r="7" spans="1:14" s="778" customFormat="1" ht="16.2" thickBot="1" x14ac:dyDescent="0.35">
      <c r="A7" s="778" t="s">
        <v>297</v>
      </c>
      <c r="B7" s="778" t="s">
        <v>295</v>
      </c>
      <c r="C7" s="778" t="s">
        <v>1136</v>
      </c>
      <c r="D7" s="778" t="s">
        <v>1136</v>
      </c>
      <c r="E7" s="778" t="s">
        <v>1217</v>
      </c>
      <c r="G7" s="1669" t="s">
        <v>294</v>
      </c>
      <c r="H7" s="1669"/>
      <c r="I7" s="1669"/>
      <c r="K7" s="1669" t="s">
        <v>1045</v>
      </c>
      <c r="L7" s="1669"/>
    </row>
    <row r="8" spans="1:14" s="778" customFormat="1" ht="15.6" x14ac:dyDescent="0.3">
      <c r="B8" s="778" t="s">
        <v>296</v>
      </c>
      <c r="C8" s="778" t="s">
        <v>300</v>
      </c>
      <c r="D8" s="778" t="s">
        <v>300</v>
      </c>
      <c r="E8" s="778" t="s">
        <v>78</v>
      </c>
      <c r="G8" s="778" t="s">
        <v>78</v>
      </c>
      <c r="H8" s="778" t="s">
        <v>941</v>
      </c>
      <c r="I8" s="778" t="s">
        <v>942</v>
      </c>
      <c r="K8" s="778" t="s">
        <v>78</v>
      </c>
      <c r="L8" s="778" t="s">
        <v>883</v>
      </c>
    </row>
    <row r="9" spans="1:14" s="786" customFormat="1" ht="13.8" x14ac:dyDescent="0.25">
      <c r="A9" s="786" t="s">
        <v>319</v>
      </c>
      <c r="B9" s="786" t="s">
        <v>1135</v>
      </c>
      <c r="C9" s="786" t="s">
        <v>1135</v>
      </c>
      <c r="D9" s="786" t="s">
        <v>1135</v>
      </c>
      <c r="E9" s="786" t="s">
        <v>79</v>
      </c>
      <c r="G9" s="786" t="s">
        <v>79</v>
      </c>
      <c r="H9" s="786" t="s">
        <v>1135</v>
      </c>
      <c r="I9" s="786" t="s">
        <v>1135</v>
      </c>
      <c r="K9" s="786" t="s">
        <v>79</v>
      </c>
      <c r="L9" s="786" t="s">
        <v>1135</v>
      </c>
    </row>
    <row r="10" spans="1:14" s="1177" customFormat="1" ht="4.5" customHeight="1" thickBot="1" x14ac:dyDescent="0.3">
      <c r="A10" s="1180"/>
      <c r="B10" s="1179"/>
      <c r="C10" s="1179"/>
      <c r="D10" s="1179"/>
      <c r="E10" s="1179"/>
      <c r="F10" s="786"/>
      <c r="G10" s="1179"/>
      <c r="H10" s="1179"/>
      <c r="I10" s="1179"/>
      <c r="J10" s="786"/>
      <c r="K10" s="1179"/>
      <c r="L10" s="1179"/>
    </row>
    <row r="11" spans="1:14" ht="4.5" customHeight="1" x14ac:dyDescent="0.25">
      <c r="B11" s="775"/>
      <c r="C11" s="775"/>
      <c r="D11" s="775"/>
      <c r="E11" s="775"/>
      <c r="F11" s="775"/>
      <c r="G11" s="775"/>
      <c r="H11" s="775"/>
      <c r="I11" s="775"/>
      <c r="J11" s="775"/>
      <c r="K11" s="775"/>
      <c r="L11" s="775"/>
    </row>
    <row r="12" spans="1:14" s="1160" customFormat="1" ht="13.8" x14ac:dyDescent="0.25">
      <c r="A12" s="771" t="s">
        <v>1048</v>
      </c>
      <c r="B12" s="1176">
        <v>5</v>
      </c>
      <c r="C12" s="1184">
        <v>2.2999999999999998</v>
      </c>
      <c r="D12" s="1176">
        <v>2.7</v>
      </c>
      <c r="E12" s="1176">
        <v>54</v>
      </c>
      <c r="F12" s="1176"/>
      <c r="G12" s="1183">
        <v>48</v>
      </c>
      <c r="H12" s="1176">
        <v>1.1000000000000001</v>
      </c>
      <c r="I12" s="1176">
        <v>1.2</v>
      </c>
      <c r="J12" s="1176"/>
      <c r="K12" s="1176">
        <v>14.8</v>
      </c>
      <c r="L12" s="1176">
        <v>0.4</v>
      </c>
    </row>
    <row r="13" spans="1:14" s="1160" customFormat="1" ht="13.8" x14ac:dyDescent="0.25">
      <c r="A13" s="771" t="s">
        <v>1049</v>
      </c>
      <c r="B13" s="1176">
        <v>6.7</v>
      </c>
      <c r="C13" s="1184">
        <v>1.7</v>
      </c>
      <c r="D13" s="1176">
        <v>4.9000000000000004</v>
      </c>
      <c r="E13" s="1176">
        <v>73.099999999999994</v>
      </c>
      <c r="F13" s="1176"/>
      <c r="G13" s="1183">
        <v>65.7</v>
      </c>
      <c r="H13" s="1176">
        <v>3.7</v>
      </c>
      <c r="I13" s="1176">
        <v>0.7</v>
      </c>
      <c r="J13" s="1176"/>
      <c r="K13" s="1176">
        <v>12.2</v>
      </c>
      <c r="L13" s="1176">
        <v>0.6</v>
      </c>
      <c r="N13" s="758"/>
    </row>
    <row r="14" spans="1:14" s="1160" customFormat="1" ht="13.8" x14ac:dyDescent="0.25">
      <c r="A14" s="771" t="s">
        <v>1050</v>
      </c>
      <c r="B14" s="1176">
        <v>6.4</v>
      </c>
      <c r="C14" s="1184">
        <v>0.9</v>
      </c>
      <c r="D14" s="1176">
        <v>5.6</v>
      </c>
      <c r="E14" s="1176">
        <v>87.5</v>
      </c>
      <c r="F14" s="1176"/>
      <c r="G14" s="1183">
        <v>81.3</v>
      </c>
      <c r="H14" s="1176">
        <v>4.9000000000000004</v>
      </c>
      <c r="I14" s="1176">
        <v>0.2</v>
      </c>
      <c r="J14" s="1176"/>
      <c r="K14" s="1176">
        <v>7.1</v>
      </c>
      <c r="L14" s="1176">
        <v>0.4</v>
      </c>
      <c r="N14" s="758"/>
    </row>
    <row r="15" spans="1:14" s="1160" customFormat="1" ht="13.8" x14ac:dyDescent="0.25">
      <c r="A15" s="771" t="s">
        <v>1051</v>
      </c>
      <c r="B15" s="1176">
        <v>4.8</v>
      </c>
      <c r="C15" s="1184">
        <v>0.4</v>
      </c>
      <c r="D15" s="1176">
        <v>4.5</v>
      </c>
      <c r="E15" s="1176">
        <v>93.8</v>
      </c>
      <c r="F15" s="1176"/>
      <c r="G15" s="1183">
        <v>89.6</v>
      </c>
      <c r="H15" s="1176">
        <v>4.0999999999999996</v>
      </c>
      <c r="I15" s="1176" t="s">
        <v>1094</v>
      </c>
      <c r="J15" s="1176"/>
      <c r="K15" s="1176" t="s">
        <v>1094</v>
      </c>
      <c r="L15" s="1176" t="s">
        <v>1094</v>
      </c>
      <c r="N15" s="758"/>
    </row>
    <row r="16" spans="1:14" s="1160" customFormat="1" ht="13.8" x14ac:dyDescent="0.25">
      <c r="A16" s="771" t="s">
        <v>1052</v>
      </c>
      <c r="B16" s="1176">
        <v>4.7</v>
      </c>
      <c r="C16" s="1184">
        <v>0.3</v>
      </c>
      <c r="D16" s="1176">
        <v>4.4000000000000004</v>
      </c>
      <c r="E16" s="1176">
        <v>93.6</v>
      </c>
      <c r="F16" s="1176"/>
      <c r="G16" s="1183">
        <v>91.5</v>
      </c>
      <c r="H16" s="1176">
        <v>4</v>
      </c>
      <c r="I16" s="1176">
        <v>0.2</v>
      </c>
      <c r="J16" s="1176"/>
      <c r="K16" s="1176" t="s">
        <v>1094</v>
      </c>
      <c r="L16" s="1176" t="s">
        <v>1094</v>
      </c>
      <c r="N16" s="758"/>
    </row>
    <row r="17" spans="1:14" s="1160" customFormat="1" ht="13.8" x14ac:dyDescent="0.25">
      <c r="A17" s="771" t="s">
        <v>1053</v>
      </c>
      <c r="B17" s="1176">
        <v>4.5999999999999996</v>
      </c>
      <c r="C17" s="1184">
        <v>0.4</v>
      </c>
      <c r="D17" s="1176">
        <v>4.2</v>
      </c>
      <c r="E17" s="1176">
        <v>91.3</v>
      </c>
      <c r="F17" s="1176"/>
      <c r="G17" s="1183">
        <v>84.8</v>
      </c>
      <c r="H17" s="1176">
        <v>3.7</v>
      </c>
      <c r="I17" s="1176" t="s">
        <v>1094</v>
      </c>
      <c r="J17" s="1176"/>
      <c r="K17" s="1176">
        <v>7.1</v>
      </c>
      <c r="L17" s="1176">
        <v>0.3</v>
      </c>
      <c r="N17" s="758"/>
    </row>
    <row r="18" spans="1:14" s="1160" customFormat="1" ht="13.8" x14ac:dyDescent="0.25">
      <c r="A18" s="771" t="s">
        <v>1054</v>
      </c>
      <c r="B18" s="1176">
        <v>4.8</v>
      </c>
      <c r="C18" s="1184">
        <v>0.3</v>
      </c>
      <c r="D18" s="1176">
        <v>4.5</v>
      </c>
      <c r="E18" s="1176">
        <v>93.8</v>
      </c>
      <c r="F18" s="1176"/>
      <c r="G18" s="1183">
        <v>91.7</v>
      </c>
      <c r="H18" s="1176">
        <v>4.2</v>
      </c>
      <c r="I18" s="1176" t="s">
        <v>1094</v>
      </c>
      <c r="J18" s="1176"/>
      <c r="K18" s="1176" t="s">
        <v>1094</v>
      </c>
      <c r="L18" s="1176" t="s">
        <v>1094</v>
      </c>
      <c r="N18" s="758"/>
    </row>
    <row r="19" spans="1:14" s="1160" customFormat="1" ht="13.8" x14ac:dyDescent="0.25">
      <c r="A19" s="771" t="s">
        <v>1055</v>
      </c>
      <c r="B19" s="1176">
        <v>5.0999999999999996</v>
      </c>
      <c r="C19" s="1184">
        <v>0.5</v>
      </c>
      <c r="D19" s="1176">
        <v>4.5999999999999996</v>
      </c>
      <c r="E19" s="1176">
        <v>90.2</v>
      </c>
      <c r="F19" s="1176"/>
      <c r="G19" s="1183">
        <v>84.3</v>
      </c>
      <c r="H19" s="1176">
        <v>4.2</v>
      </c>
      <c r="I19" s="1176" t="s">
        <v>1094</v>
      </c>
      <c r="J19" s="1176"/>
      <c r="K19" s="1176">
        <v>6.5</v>
      </c>
      <c r="L19" s="1176">
        <v>0.3</v>
      </c>
      <c r="N19" s="758"/>
    </row>
    <row r="20" spans="1:14" s="1160" customFormat="1" ht="13.8" x14ac:dyDescent="0.25">
      <c r="A20" s="771" t="s">
        <v>1056</v>
      </c>
      <c r="B20" s="1176">
        <v>5.5</v>
      </c>
      <c r="C20" s="1184">
        <v>1</v>
      </c>
      <c r="D20" s="1176">
        <v>4.5999999999999996</v>
      </c>
      <c r="E20" s="1176">
        <v>83.6</v>
      </c>
      <c r="F20" s="1176"/>
      <c r="G20" s="1183">
        <v>76.400000000000006</v>
      </c>
      <c r="H20" s="1176">
        <v>3.9</v>
      </c>
      <c r="I20" s="1176">
        <v>0.3</v>
      </c>
      <c r="J20" s="1176"/>
      <c r="K20" s="1176">
        <v>8.6999999999999993</v>
      </c>
      <c r="L20" s="1176">
        <v>0.4</v>
      </c>
      <c r="N20" s="758"/>
    </row>
    <row r="21" spans="1:14" s="1160" customFormat="1" ht="13.8" x14ac:dyDescent="0.25">
      <c r="A21" s="771" t="s">
        <v>1057</v>
      </c>
      <c r="B21" s="1176">
        <v>5.6</v>
      </c>
      <c r="C21" s="1184">
        <v>1.7</v>
      </c>
      <c r="D21" s="1176">
        <v>3.8</v>
      </c>
      <c r="E21" s="1176">
        <v>67.900000000000006</v>
      </c>
      <c r="F21" s="1176"/>
      <c r="G21" s="1183">
        <v>60.7</v>
      </c>
      <c r="H21" s="1176">
        <v>3.1</v>
      </c>
      <c r="I21" s="1176">
        <v>0.3</v>
      </c>
      <c r="J21" s="1176"/>
      <c r="K21" s="1176">
        <v>10.5</v>
      </c>
      <c r="L21" s="1176">
        <v>0.4</v>
      </c>
      <c r="N21" s="758"/>
    </row>
    <row r="22" spans="1:14" s="1160" customFormat="1" ht="13.8" x14ac:dyDescent="0.25">
      <c r="A22" s="771" t="s">
        <v>1058</v>
      </c>
      <c r="B22" s="1176">
        <v>15.2</v>
      </c>
      <c r="C22" s="1184">
        <v>11.5</v>
      </c>
      <c r="D22" s="1176">
        <v>3.7</v>
      </c>
      <c r="E22" s="1176">
        <v>24.3</v>
      </c>
      <c r="F22" s="1176"/>
      <c r="G22" s="1183">
        <v>21.1</v>
      </c>
      <c r="H22" s="1176">
        <v>2.4</v>
      </c>
      <c r="I22" s="1176">
        <v>0.9</v>
      </c>
      <c r="J22" s="1176"/>
      <c r="K22" s="1176" t="s">
        <v>1094</v>
      </c>
      <c r="L22" s="1182" t="s">
        <v>1094</v>
      </c>
      <c r="N22" s="758"/>
    </row>
    <row r="23" spans="1:14" s="1160" customFormat="1" ht="15.75" customHeight="1" x14ac:dyDescent="0.25">
      <c r="A23" s="786" t="s">
        <v>1146</v>
      </c>
      <c r="B23" s="1175">
        <v>68.599999999999994</v>
      </c>
      <c r="C23" s="1175">
        <v>20.9</v>
      </c>
      <c r="D23" s="1175">
        <v>47.6</v>
      </c>
      <c r="E23" s="1175">
        <v>69.400000000000006</v>
      </c>
      <c r="F23" s="1175"/>
      <c r="G23" s="1175">
        <v>63.7</v>
      </c>
      <c r="H23" s="1175">
        <v>39.299999999999997</v>
      </c>
      <c r="I23" s="1175">
        <v>4.5</v>
      </c>
      <c r="J23" s="1175"/>
      <c r="K23" s="1175">
        <v>8.1999999999999993</v>
      </c>
      <c r="L23" s="1175">
        <v>3.9</v>
      </c>
      <c r="N23" s="758"/>
    </row>
    <row r="24" spans="1:14" x14ac:dyDescent="0.25">
      <c r="N24" s="1174"/>
    </row>
    <row r="25" spans="1:14" ht="14.25" customHeight="1" x14ac:dyDescent="0.3">
      <c r="C25" s="778" t="s">
        <v>299</v>
      </c>
      <c r="N25" s="1174"/>
    </row>
    <row r="26" spans="1:14" s="778" customFormat="1" ht="16.2" thickBot="1" x14ac:dyDescent="0.35">
      <c r="A26" s="778" t="s">
        <v>298</v>
      </c>
      <c r="B26" s="778" t="s">
        <v>295</v>
      </c>
      <c r="C26" s="778" t="s">
        <v>1136</v>
      </c>
      <c r="D26" s="778" t="s">
        <v>1136</v>
      </c>
      <c r="E26" s="778" t="s">
        <v>1217</v>
      </c>
      <c r="G26" s="1669" t="s">
        <v>294</v>
      </c>
      <c r="H26" s="1669"/>
      <c r="I26" s="1669"/>
      <c r="K26" s="1669" t="s">
        <v>1045</v>
      </c>
      <c r="L26" s="1669"/>
      <c r="N26" s="1181"/>
    </row>
    <row r="27" spans="1:14" s="778" customFormat="1" ht="15.6" x14ac:dyDescent="0.3">
      <c r="B27" s="778" t="s">
        <v>296</v>
      </c>
      <c r="C27" s="778" t="s">
        <v>300</v>
      </c>
      <c r="D27" s="778" t="s">
        <v>300</v>
      </c>
      <c r="E27" s="778" t="s">
        <v>78</v>
      </c>
      <c r="G27" s="778" t="s">
        <v>78</v>
      </c>
      <c r="H27" s="778" t="s">
        <v>941</v>
      </c>
      <c r="I27" s="778" t="s">
        <v>942</v>
      </c>
      <c r="K27" s="778" t="s">
        <v>78</v>
      </c>
      <c r="L27" s="778" t="s">
        <v>883</v>
      </c>
      <c r="N27" s="1181"/>
    </row>
    <row r="28" spans="1:14" s="786" customFormat="1" ht="13.8" x14ac:dyDescent="0.25">
      <c r="A28" s="786" t="s">
        <v>319</v>
      </c>
      <c r="B28" s="786" t="s">
        <v>1135</v>
      </c>
      <c r="C28" s="786" t="s">
        <v>1135</v>
      </c>
      <c r="D28" s="786" t="s">
        <v>1135</v>
      </c>
      <c r="E28" s="786" t="s">
        <v>79</v>
      </c>
      <c r="G28" s="786" t="s">
        <v>79</v>
      </c>
      <c r="H28" s="786" t="s">
        <v>1135</v>
      </c>
      <c r="I28" s="786" t="s">
        <v>1135</v>
      </c>
      <c r="K28" s="786" t="s">
        <v>79</v>
      </c>
      <c r="L28" s="786" t="s">
        <v>1135</v>
      </c>
      <c r="N28" s="1178"/>
    </row>
    <row r="29" spans="1:14" s="1177" customFormat="1" ht="4.5" customHeight="1" thickBot="1" x14ac:dyDescent="0.3">
      <c r="A29" s="1180"/>
      <c r="B29" s="1179"/>
      <c r="C29" s="1179"/>
      <c r="D29" s="1179"/>
      <c r="E29" s="1179"/>
      <c r="F29" s="786"/>
      <c r="G29" s="1179"/>
      <c r="H29" s="1179"/>
      <c r="I29" s="1179"/>
      <c r="J29" s="786"/>
      <c r="K29" s="1179"/>
      <c r="L29" s="1179"/>
      <c r="N29" s="1178"/>
    </row>
    <row r="30" spans="1:14" ht="4.5" customHeight="1" x14ac:dyDescent="0.25">
      <c r="B30" s="775"/>
      <c r="C30" s="775"/>
      <c r="D30" s="775"/>
      <c r="E30" s="775"/>
      <c r="F30" s="775"/>
      <c r="G30" s="775"/>
      <c r="H30" s="775"/>
      <c r="I30" s="775"/>
      <c r="J30" s="775"/>
      <c r="K30" s="775"/>
      <c r="L30" s="775"/>
      <c r="N30" s="1174"/>
    </row>
    <row r="31" spans="1:14" s="1160" customFormat="1" ht="13.8" x14ac:dyDescent="0.25">
      <c r="A31" s="771" t="s">
        <v>1048</v>
      </c>
      <c r="B31" s="1176">
        <v>4.8</v>
      </c>
      <c r="C31" s="1176">
        <v>2.1</v>
      </c>
      <c r="D31" s="1176">
        <v>2.7</v>
      </c>
      <c r="E31" s="1176">
        <v>56.3</v>
      </c>
      <c r="F31" s="1176"/>
      <c r="G31" s="1176">
        <v>47.9</v>
      </c>
      <c r="H31" s="1176">
        <v>0.6</v>
      </c>
      <c r="I31" s="1176">
        <v>1.7</v>
      </c>
      <c r="J31" s="1176"/>
      <c r="K31" s="1176">
        <v>14.8</v>
      </c>
      <c r="L31" s="1176">
        <v>0.4</v>
      </c>
      <c r="N31" s="758"/>
    </row>
    <row r="32" spans="1:14" s="1160" customFormat="1" ht="13.8" x14ac:dyDescent="0.25">
      <c r="A32" s="771" t="s">
        <v>1049</v>
      </c>
      <c r="B32" s="1176">
        <v>5.6</v>
      </c>
      <c r="C32" s="1176">
        <v>1.7</v>
      </c>
      <c r="D32" s="1176">
        <v>3.9</v>
      </c>
      <c r="E32" s="1176">
        <v>69.599999999999994</v>
      </c>
      <c r="F32" s="1176"/>
      <c r="G32" s="1176">
        <v>62.5</v>
      </c>
      <c r="H32" s="1176">
        <v>2.5</v>
      </c>
      <c r="I32" s="1176">
        <v>1.1000000000000001</v>
      </c>
      <c r="J32" s="1176"/>
      <c r="K32" s="1176">
        <v>10.3</v>
      </c>
      <c r="L32" s="1176">
        <v>0.4</v>
      </c>
      <c r="N32" s="758"/>
    </row>
    <row r="33" spans="1:14" s="1160" customFormat="1" ht="13.8" x14ac:dyDescent="0.25">
      <c r="A33" s="771" t="s">
        <v>1050</v>
      </c>
      <c r="B33" s="1176">
        <v>5.5</v>
      </c>
      <c r="C33" s="1176">
        <v>0.6</v>
      </c>
      <c r="D33" s="1176">
        <v>4.9000000000000004</v>
      </c>
      <c r="E33" s="1176">
        <v>89.1</v>
      </c>
      <c r="F33" s="1176"/>
      <c r="G33" s="1176">
        <v>85.5</v>
      </c>
      <c r="H33" s="1176">
        <v>4.0999999999999996</v>
      </c>
      <c r="I33" s="1176">
        <v>0.6</v>
      </c>
      <c r="J33" s="1176"/>
      <c r="K33" s="1176">
        <v>6.1</v>
      </c>
      <c r="L33" s="1176">
        <v>0.3</v>
      </c>
      <c r="N33" s="758"/>
    </row>
    <row r="34" spans="1:14" s="1160" customFormat="1" ht="13.8" x14ac:dyDescent="0.25">
      <c r="A34" s="771" t="s">
        <v>1051</v>
      </c>
      <c r="B34" s="1176">
        <v>4.9000000000000004</v>
      </c>
      <c r="C34" s="1176">
        <v>0.7</v>
      </c>
      <c r="D34" s="1176">
        <v>4.3</v>
      </c>
      <c r="E34" s="1176">
        <v>87.8</v>
      </c>
      <c r="F34" s="1176"/>
      <c r="G34" s="1176">
        <v>85.7</v>
      </c>
      <c r="H34" s="1176">
        <v>3.8</v>
      </c>
      <c r="I34" s="1176" t="s">
        <v>1094</v>
      </c>
      <c r="J34" s="1176"/>
      <c r="K34" s="1176" t="s">
        <v>1094</v>
      </c>
      <c r="L34" s="1176" t="s">
        <v>1094</v>
      </c>
      <c r="N34" s="758"/>
    </row>
    <row r="35" spans="1:14" s="1160" customFormat="1" ht="13.8" x14ac:dyDescent="0.25">
      <c r="A35" s="771" t="s">
        <v>1052</v>
      </c>
      <c r="B35" s="1176">
        <v>4.8</v>
      </c>
      <c r="C35" s="1176">
        <v>0.6</v>
      </c>
      <c r="D35" s="1176">
        <v>4.2</v>
      </c>
      <c r="E35" s="1176">
        <v>87.5</v>
      </c>
      <c r="F35" s="1176"/>
      <c r="G35" s="1176">
        <v>81.3</v>
      </c>
      <c r="H35" s="1176">
        <v>3.3</v>
      </c>
      <c r="I35" s="1176">
        <v>0.5</v>
      </c>
      <c r="J35" s="1176"/>
      <c r="K35" s="1176" t="s">
        <v>1094</v>
      </c>
      <c r="L35" s="1176" t="s">
        <v>1094</v>
      </c>
      <c r="N35" s="758"/>
    </row>
    <row r="36" spans="1:14" s="1160" customFormat="1" ht="13.8" x14ac:dyDescent="0.25">
      <c r="A36" s="771" t="s">
        <v>1053</v>
      </c>
      <c r="B36" s="1176">
        <v>5.0999999999999996</v>
      </c>
      <c r="C36" s="1176">
        <v>0.7</v>
      </c>
      <c r="D36" s="1176">
        <v>4.4000000000000004</v>
      </c>
      <c r="E36" s="1176">
        <v>86.3</v>
      </c>
      <c r="F36" s="1176"/>
      <c r="G36" s="1176">
        <v>80.400000000000006</v>
      </c>
      <c r="H36" s="1176">
        <v>3.5</v>
      </c>
      <c r="I36" s="1176" t="s">
        <v>1094</v>
      </c>
      <c r="J36" s="1176"/>
      <c r="K36" s="1176">
        <v>4.5</v>
      </c>
      <c r="L36" s="1176">
        <v>0.2</v>
      </c>
      <c r="N36" s="758"/>
    </row>
    <row r="37" spans="1:14" s="1160" customFormat="1" ht="13.8" x14ac:dyDescent="0.25">
      <c r="A37" s="771" t="s">
        <v>1054</v>
      </c>
      <c r="B37" s="1176">
        <v>5.3</v>
      </c>
      <c r="C37" s="1176">
        <v>0.6</v>
      </c>
      <c r="D37" s="1176">
        <v>4.7</v>
      </c>
      <c r="E37" s="1176">
        <v>88.7</v>
      </c>
      <c r="F37" s="1176"/>
      <c r="G37" s="1176">
        <v>83</v>
      </c>
      <c r="H37" s="1176">
        <v>3.8</v>
      </c>
      <c r="I37" s="1176" t="s">
        <v>1094</v>
      </c>
      <c r="J37" s="1176"/>
      <c r="K37" s="1176" t="s">
        <v>1094</v>
      </c>
      <c r="L37" s="1176" t="s">
        <v>1094</v>
      </c>
      <c r="N37" s="758"/>
    </row>
    <row r="38" spans="1:14" s="1160" customFormat="1" ht="13.8" x14ac:dyDescent="0.25">
      <c r="A38" s="771" t="s">
        <v>1055</v>
      </c>
      <c r="B38" s="1176">
        <v>5.3</v>
      </c>
      <c r="C38" s="1176">
        <v>0.6</v>
      </c>
      <c r="D38" s="1176">
        <v>4.7</v>
      </c>
      <c r="E38" s="1176">
        <v>88.7</v>
      </c>
      <c r="F38" s="1176"/>
      <c r="G38" s="1176">
        <v>83</v>
      </c>
      <c r="H38" s="1176">
        <v>3.7</v>
      </c>
      <c r="I38" s="1176" t="s">
        <v>1094</v>
      </c>
      <c r="J38" s="1176"/>
      <c r="K38" s="1176">
        <v>4.3</v>
      </c>
      <c r="L38" s="1176">
        <v>0.2</v>
      </c>
      <c r="N38" s="758"/>
    </row>
    <row r="39" spans="1:14" s="1160" customFormat="1" ht="13.8" x14ac:dyDescent="0.25">
      <c r="A39" s="771" t="s">
        <v>1056</v>
      </c>
      <c r="B39" s="1176">
        <v>5.8</v>
      </c>
      <c r="C39" s="1176">
        <v>1.7</v>
      </c>
      <c r="D39" s="1176">
        <v>4.0999999999999996</v>
      </c>
      <c r="E39" s="1176">
        <v>70.7</v>
      </c>
      <c r="F39" s="1176"/>
      <c r="G39" s="1176">
        <v>65.5</v>
      </c>
      <c r="H39" s="1176">
        <v>3.1</v>
      </c>
      <c r="I39" s="1176">
        <v>0.7</v>
      </c>
      <c r="J39" s="1176"/>
      <c r="K39" s="1176">
        <v>7.3</v>
      </c>
      <c r="L39" s="1176">
        <v>0.3</v>
      </c>
      <c r="N39" s="758"/>
    </row>
    <row r="40" spans="1:14" s="1160" customFormat="1" ht="13.8" x14ac:dyDescent="0.25">
      <c r="A40" s="771" t="s">
        <v>1057</v>
      </c>
      <c r="B40" s="1176">
        <v>6</v>
      </c>
      <c r="C40" s="1176">
        <v>2.6</v>
      </c>
      <c r="D40" s="1176">
        <v>3.4</v>
      </c>
      <c r="E40" s="1176">
        <v>56.7</v>
      </c>
      <c r="F40" s="1176"/>
      <c r="G40" s="1176">
        <v>50</v>
      </c>
      <c r="H40" s="1176">
        <v>2.4</v>
      </c>
      <c r="I40" s="1176">
        <v>0.6</v>
      </c>
      <c r="J40" s="1176"/>
      <c r="K40" s="1176">
        <v>11.8</v>
      </c>
      <c r="L40" s="1176">
        <v>0.4</v>
      </c>
      <c r="N40" s="758"/>
    </row>
    <row r="41" spans="1:14" s="1160" customFormat="1" ht="13.8" x14ac:dyDescent="0.25">
      <c r="A41" s="771" t="s">
        <v>1058</v>
      </c>
      <c r="B41" s="1176">
        <v>17.600000000000001</v>
      </c>
      <c r="C41" s="1176">
        <v>15.3</v>
      </c>
      <c r="D41" s="1176">
        <v>2.2999999999999998</v>
      </c>
      <c r="E41" s="1176">
        <v>13.1</v>
      </c>
      <c r="F41" s="1176"/>
      <c r="G41" s="1176">
        <v>11.9</v>
      </c>
      <c r="H41" s="1176">
        <v>1</v>
      </c>
      <c r="I41" s="1176">
        <v>1.1000000000000001</v>
      </c>
      <c r="J41" s="1176"/>
      <c r="K41" s="1176" t="s">
        <v>1094</v>
      </c>
      <c r="L41" s="1176" t="s">
        <v>1094</v>
      </c>
      <c r="N41" s="758"/>
    </row>
    <row r="42" spans="1:14" s="1160" customFormat="1" ht="15.75" customHeight="1" x14ac:dyDescent="0.25">
      <c r="A42" s="786" t="s">
        <v>1146</v>
      </c>
      <c r="B42" s="1175">
        <v>70.599999999999994</v>
      </c>
      <c r="C42" s="1175">
        <v>27.1</v>
      </c>
      <c r="D42" s="1175">
        <v>43.5</v>
      </c>
      <c r="E42" s="1175">
        <v>61.6</v>
      </c>
      <c r="F42" s="1175"/>
      <c r="G42" s="1175">
        <v>57.4</v>
      </c>
      <c r="H42" s="1175">
        <v>31.8</v>
      </c>
      <c r="I42" s="1175">
        <v>8.6999999999999993</v>
      </c>
      <c r="J42" s="1175"/>
      <c r="K42" s="1175">
        <v>6.9</v>
      </c>
      <c r="L42" s="1175">
        <v>3</v>
      </c>
      <c r="N42" s="758"/>
    </row>
    <row r="43" spans="1:14" x14ac:dyDescent="0.25">
      <c r="N43" s="1174"/>
    </row>
    <row r="44" spans="1:14" ht="14.25" customHeight="1" x14ac:dyDescent="0.3">
      <c r="C44" s="778" t="s">
        <v>299</v>
      </c>
      <c r="N44" s="1174"/>
    </row>
    <row r="45" spans="1:14" s="778" customFormat="1" ht="16.2" thickBot="1" x14ac:dyDescent="0.35">
      <c r="A45" s="778" t="s">
        <v>1010</v>
      </c>
      <c r="B45" s="778" t="s">
        <v>295</v>
      </c>
      <c r="C45" s="778" t="s">
        <v>1136</v>
      </c>
      <c r="D45" s="778" t="s">
        <v>1136</v>
      </c>
      <c r="E45" s="778" t="s">
        <v>1217</v>
      </c>
      <c r="G45" s="1669" t="s">
        <v>294</v>
      </c>
      <c r="H45" s="1669"/>
      <c r="I45" s="1669"/>
      <c r="K45" s="1669" t="s">
        <v>1045</v>
      </c>
      <c r="L45" s="1669"/>
      <c r="N45" s="1181"/>
    </row>
    <row r="46" spans="1:14" s="778" customFormat="1" ht="15.6" x14ac:dyDescent="0.3">
      <c r="B46" s="778" t="s">
        <v>296</v>
      </c>
      <c r="C46" s="778" t="s">
        <v>300</v>
      </c>
      <c r="D46" s="778" t="s">
        <v>300</v>
      </c>
      <c r="E46" s="778" t="s">
        <v>78</v>
      </c>
      <c r="G46" s="778" t="s">
        <v>78</v>
      </c>
      <c r="H46" s="778" t="s">
        <v>941</v>
      </c>
      <c r="I46" s="778" t="s">
        <v>942</v>
      </c>
      <c r="K46" s="778" t="s">
        <v>78</v>
      </c>
      <c r="L46" s="778" t="s">
        <v>883</v>
      </c>
      <c r="N46" s="1181"/>
    </row>
    <row r="47" spans="1:14" s="786" customFormat="1" ht="13.8" x14ac:dyDescent="0.25">
      <c r="A47" s="786" t="s">
        <v>319</v>
      </c>
      <c r="B47" s="786" t="s">
        <v>1135</v>
      </c>
      <c r="C47" s="786" t="s">
        <v>1135</v>
      </c>
      <c r="D47" s="786" t="s">
        <v>1135</v>
      </c>
      <c r="E47" s="786" t="s">
        <v>79</v>
      </c>
      <c r="G47" s="786" t="s">
        <v>79</v>
      </c>
      <c r="H47" s="786" t="s">
        <v>1135</v>
      </c>
      <c r="I47" s="786" t="s">
        <v>1135</v>
      </c>
      <c r="K47" s="786" t="s">
        <v>79</v>
      </c>
      <c r="L47" s="786" t="s">
        <v>1135</v>
      </c>
      <c r="N47" s="1178"/>
    </row>
    <row r="48" spans="1:14" s="1177" customFormat="1" ht="4.5" customHeight="1" thickBot="1" x14ac:dyDescent="0.3">
      <c r="A48" s="1180"/>
      <c r="B48" s="1179"/>
      <c r="C48" s="1179"/>
      <c r="D48" s="1179"/>
      <c r="E48" s="1179"/>
      <c r="F48" s="786"/>
      <c r="G48" s="1179"/>
      <c r="H48" s="1179"/>
      <c r="I48" s="1179"/>
      <c r="J48" s="786"/>
      <c r="K48" s="1179"/>
      <c r="L48" s="1179"/>
      <c r="N48" s="1178"/>
    </row>
    <row r="49" spans="1:14" ht="4.5" customHeight="1" x14ac:dyDescent="0.25">
      <c r="B49" s="775"/>
      <c r="C49" s="775"/>
      <c r="D49" s="775"/>
      <c r="E49" s="775"/>
      <c r="F49" s="775"/>
      <c r="G49" s="775"/>
      <c r="H49" s="775"/>
      <c r="I49" s="775"/>
      <c r="J49" s="775"/>
      <c r="K49" s="775"/>
      <c r="L49" s="775"/>
      <c r="N49" s="1174"/>
    </row>
    <row r="50" spans="1:14" s="1160" customFormat="1" ht="13.8" x14ac:dyDescent="0.25">
      <c r="A50" s="771" t="s">
        <v>1048</v>
      </c>
      <c r="B50" s="1176">
        <v>9.8000000000000007</v>
      </c>
      <c r="C50" s="1176">
        <v>4.4000000000000004</v>
      </c>
      <c r="D50" s="1176">
        <v>5.4</v>
      </c>
      <c r="E50" s="1176">
        <v>55.1</v>
      </c>
      <c r="F50" s="1176"/>
      <c r="G50" s="1176">
        <v>48</v>
      </c>
      <c r="H50" s="1176">
        <v>1.7</v>
      </c>
      <c r="I50" s="1176">
        <v>3</v>
      </c>
      <c r="J50" s="1176"/>
      <c r="K50" s="1176">
        <v>14.8</v>
      </c>
      <c r="L50" s="1176">
        <v>0.8</v>
      </c>
      <c r="N50" s="758"/>
    </row>
    <row r="51" spans="1:14" s="1160" customFormat="1" ht="13.8" x14ac:dyDescent="0.25">
      <c r="A51" s="771" t="s">
        <v>1049</v>
      </c>
      <c r="B51" s="1176">
        <v>12.2</v>
      </c>
      <c r="C51" s="1176">
        <v>3.4</v>
      </c>
      <c r="D51" s="1176">
        <v>8.8000000000000007</v>
      </c>
      <c r="E51" s="1176">
        <v>72.099999999999994</v>
      </c>
      <c r="F51" s="1176"/>
      <c r="G51" s="1176">
        <v>64.8</v>
      </c>
      <c r="H51" s="1176">
        <v>6.2</v>
      </c>
      <c r="I51" s="1176">
        <v>1.7</v>
      </c>
      <c r="J51" s="1176"/>
      <c r="K51" s="1176">
        <v>11.4</v>
      </c>
      <c r="L51" s="1176">
        <v>1</v>
      </c>
      <c r="N51" s="758"/>
    </row>
    <row r="52" spans="1:14" s="1160" customFormat="1" ht="13.8" x14ac:dyDescent="0.25">
      <c r="A52" s="771" t="s">
        <v>1050</v>
      </c>
      <c r="B52" s="1176">
        <v>12</v>
      </c>
      <c r="C52" s="1176">
        <v>1.4</v>
      </c>
      <c r="D52" s="1176">
        <v>10.5</v>
      </c>
      <c r="E52" s="1176">
        <v>87.5</v>
      </c>
      <c r="F52" s="1176"/>
      <c r="G52" s="1176">
        <v>81.7</v>
      </c>
      <c r="H52" s="1176">
        <v>9</v>
      </c>
      <c r="I52" s="1176">
        <v>0.8</v>
      </c>
      <c r="J52" s="1176"/>
      <c r="K52" s="1176">
        <v>6.7</v>
      </c>
      <c r="L52" s="1176">
        <v>0.7</v>
      </c>
      <c r="N52" s="758"/>
    </row>
    <row r="53" spans="1:14" s="1160" customFormat="1" ht="13.8" x14ac:dyDescent="0.25">
      <c r="A53" s="771" t="s">
        <v>1051</v>
      </c>
      <c r="B53" s="1176">
        <v>9.8000000000000007</v>
      </c>
      <c r="C53" s="1176">
        <v>1</v>
      </c>
      <c r="D53" s="1176">
        <v>8.6999999999999993</v>
      </c>
      <c r="E53" s="1176">
        <v>88.8</v>
      </c>
      <c r="F53" s="1176"/>
      <c r="G53" s="1176">
        <v>85.7</v>
      </c>
      <c r="H53" s="1176">
        <v>7.9</v>
      </c>
      <c r="I53" s="1176">
        <v>0.6</v>
      </c>
      <c r="J53" s="1176"/>
      <c r="K53" s="1176">
        <v>3.4</v>
      </c>
      <c r="L53" s="1176">
        <v>0.3</v>
      </c>
      <c r="N53" s="758"/>
    </row>
    <row r="54" spans="1:14" s="1160" customFormat="1" ht="13.8" x14ac:dyDescent="0.25">
      <c r="A54" s="771" t="s">
        <v>1052</v>
      </c>
      <c r="B54" s="1176">
        <v>9.5</v>
      </c>
      <c r="C54" s="1176">
        <v>0.9</v>
      </c>
      <c r="D54" s="1176">
        <v>8.6</v>
      </c>
      <c r="E54" s="1176">
        <v>90.5</v>
      </c>
      <c r="F54" s="1176"/>
      <c r="G54" s="1176">
        <v>86.3</v>
      </c>
      <c r="H54" s="1176">
        <v>7.4</v>
      </c>
      <c r="I54" s="1176">
        <v>0.8</v>
      </c>
      <c r="J54" s="1176"/>
      <c r="K54" s="1176">
        <v>5.8</v>
      </c>
      <c r="L54" s="1176">
        <v>0.5</v>
      </c>
      <c r="N54" s="758"/>
    </row>
    <row r="55" spans="1:14" s="1160" customFormat="1" ht="13.8" x14ac:dyDescent="0.25">
      <c r="A55" s="771" t="s">
        <v>1053</v>
      </c>
      <c r="B55" s="1176">
        <v>9.6999999999999993</v>
      </c>
      <c r="C55" s="1176">
        <v>1.1000000000000001</v>
      </c>
      <c r="D55" s="1176">
        <v>8.6</v>
      </c>
      <c r="E55" s="1176">
        <v>88.7</v>
      </c>
      <c r="F55" s="1176"/>
      <c r="G55" s="1176">
        <v>82.5</v>
      </c>
      <c r="H55" s="1176">
        <v>7.2</v>
      </c>
      <c r="I55" s="1176">
        <v>0.8</v>
      </c>
      <c r="J55" s="1176"/>
      <c r="K55" s="1176">
        <v>5.8</v>
      </c>
      <c r="L55" s="1176">
        <v>0.5</v>
      </c>
      <c r="N55" s="758"/>
    </row>
    <row r="56" spans="1:14" s="1160" customFormat="1" ht="13.8" x14ac:dyDescent="0.25">
      <c r="A56" s="771" t="s">
        <v>1054</v>
      </c>
      <c r="B56" s="1176">
        <v>10.1</v>
      </c>
      <c r="C56" s="1176">
        <v>0.9</v>
      </c>
      <c r="D56" s="1176">
        <v>9.1999999999999993</v>
      </c>
      <c r="E56" s="1176">
        <v>91.1</v>
      </c>
      <c r="F56" s="1176"/>
      <c r="G56" s="1176">
        <v>87.1</v>
      </c>
      <c r="H56" s="1176">
        <v>8</v>
      </c>
      <c r="I56" s="1176">
        <v>0.8</v>
      </c>
      <c r="J56" s="1176"/>
      <c r="K56" s="1176">
        <v>4.3</v>
      </c>
      <c r="L56" s="1176">
        <v>0.4</v>
      </c>
    </row>
    <row r="57" spans="1:14" s="1160" customFormat="1" ht="13.8" x14ac:dyDescent="0.25">
      <c r="A57" s="771" t="s">
        <v>1055</v>
      </c>
      <c r="B57" s="1176">
        <v>10.4</v>
      </c>
      <c r="C57" s="1176">
        <v>1.1000000000000001</v>
      </c>
      <c r="D57" s="1176">
        <v>9.3000000000000007</v>
      </c>
      <c r="E57" s="1176">
        <v>89.4</v>
      </c>
      <c r="F57" s="1176"/>
      <c r="G57" s="1176">
        <v>83.7</v>
      </c>
      <c r="H57" s="1176">
        <v>7.9</v>
      </c>
      <c r="I57" s="1176">
        <v>0.8</v>
      </c>
      <c r="J57" s="1176"/>
      <c r="K57" s="1176">
        <v>6.5</v>
      </c>
      <c r="L57" s="1176">
        <v>0.6</v>
      </c>
    </row>
    <row r="58" spans="1:14" s="1160" customFormat="1" ht="13.8" x14ac:dyDescent="0.25">
      <c r="A58" s="771" t="s">
        <v>1056</v>
      </c>
      <c r="B58" s="1176">
        <v>11.3</v>
      </c>
      <c r="C58" s="1176">
        <v>2.7</v>
      </c>
      <c r="D58" s="1176">
        <v>8.6999999999999993</v>
      </c>
      <c r="E58" s="1176">
        <v>77</v>
      </c>
      <c r="F58" s="1176"/>
      <c r="G58" s="1176">
        <v>70.8</v>
      </c>
      <c r="H58" s="1176">
        <v>7</v>
      </c>
      <c r="I58" s="1176">
        <v>1</v>
      </c>
      <c r="J58" s="1176"/>
      <c r="K58" s="1176">
        <v>8</v>
      </c>
      <c r="L58" s="1176">
        <v>0.7</v>
      </c>
    </row>
    <row r="59" spans="1:14" s="1160" customFormat="1" ht="13.8" x14ac:dyDescent="0.25">
      <c r="A59" s="771" t="s">
        <v>1057</v>
      </c>
      <c r="B59" s="1176">
        <v>11.6</v>
      </c>
      <c r="C59" s="1176">
        <v>4.3</v>
      </c>
      <c r="D59" s="1176">
        <v>7.3</v>
      </c>
      <c r="E59" s="1176">
        <v>62.9</v>
      </c>
      <c r="F59" s="1176"/>
      <c r="G59" s="1176">
        <v>55.2</v>
      </c>
      <c r="H59" s="1176">
        <v>5.5</v>
      </c>
      <c r="I59" s="1176">
        <v>0.9</v>
      </c>
      <c r="J59" s="1176"/>
      <c r="K59" s="1176">
        <v>12.3</v>
      </c>
      <c r="L59" s="1176">
        <v>0.9</v>
      </c>
    </row>
    <row r="60" spans="1:14" s="1160" customFormat="1" ht="13.8" x14ac:dyDescent="0.25">
      <c r="A60" s="771" t="s">
        <v>1058</v>
      </c>
      <c r="B60" s="1176">
        <v>32.799999999999997</v>
      </c>
      <c r="C60" s="1176">
        <v>26.8</v>
      </c>
      <c r="D60" s="1176">
        <v>6</v>
      </c>
      <c r="E60" s="1176">
        <v>18.3</v>
      </c>
      <c r="F60" s="1176"/>
      <c r="G60" s="1176">
        <v>16.2</v>
      </c>
      <c r="H60" s="1176">
        <v>3.4</v>
      </c>
      <c r="I60" s="1176">
        <v>2</v>
      </c>
      <c r="J60" s="1176"/>
      <c r="K60" s="1176">
        <v>11.7</v>
      </c>
      <c r="L60" s="1176">
        <v>0.7</v>
      </c>
    </row>
    <row r="61" spans="1:14" s="1160" customFormat="1" ht="13.8" x14ac:dyDescent="0.25">
      <c r="A61" s="786" t="s">
        <v>1146</v>
      </c>
      <c r="B61" s="1175">
        <v>139.19999999999999</v>
      </c>
      <c r="C61" s="1175">
        <v>48.1</v>
      </c>
      <c r="D61" s="1175">
        <v>91.2</v>
      </c>
      <c r="E61" s="1175">
        <v>65.5</v>
      </c>
      <c r="F61" s="1175"/>
      <c r="G61" s="1175">
        <v>60.5</v>
      </c>
      <c r="H61" s="1175">
        <v>71</v>
      </c>
      <c r="I61" s="1175">
        <v>13.2</v>
      </c>
      <c r="J61" s="1175"/>
      <c r="K61" s="1175">
        <v>7.6</v>
      </c>
      <c r="L61" s="1175">
        <v>6.9</v>
      </c>
    </row>
    <row r="62" spans="1:14" s="1160" customFormat="1" ht="13.8" x14ac:dyDescent="0.25">
      <c r="A62" s="786"/>
      <c r="B62" s="1175"/>
      <c r="C62" s="1175"/>
      <c r="D62" s="1175"/>
      <c r="E62" s="1175"/>
      <c r="F62" s="1175"/>
      <c r="G62" s="1175"/>
      <c r="H62" s="1175"/>
      <c r="I62" s="1175"/>
      <c r="J62" s="1175"/>
      <c r="K62" s="1175"/>
      <c r="L62" s="1175"/>
    </row>
    <row r="63" spans="1:14" ht="13.8" x14ac:dyDescent="0.25">
      <c r="A63" s="758"/>
    </row>
    <row r="64" spans="1:14" ht="13.8" x14ac:dyDescent="0.25">
      <c r="A64" s="758" t="s">
        <v>229</v>
      </c>
      <c r="B64" s="758"/>
    </row>
    <row r="65" spans="1:12" x14ac:dyDescent="0.25">
      <c r="B65" s="1174"/>
    </row>
    <row r="66" spans="1:12" ht="13.5" customHeight="1" x14ac:dyDescent="0.25">
      <c r="A66" s="758" t="s">
        <v>1953</v>
      </c>
    </row>
    <row r="68" spans="1:12" ht="13.8" x14ac:dyDescent="0.25">
      <c r="A68" s="1670" t="s">
        <v>1952</v>
      </c>
      <c r="B68" s="1670"/>
      <c r="C68" s="1670"/>
      <c r="D68" s="1670"/>
      <c r="E68" s="1670"/>
      <c r="F68" s="1670"/>
      <c r="G68" s="1670"/>
      <c r="H68" s="1670"/>
      <c r="I68" s="1670"/>
      <c r="J68" s="1670"/>
      <c r="K68" s="1670"/>
      <c r="L68" s="1670"/>
    </row>
  </sheetData>
  <mergeCells count="10">
    <mergeCell ref="G45:I45"/>
    <mergeCell ref="K45:L45"/>
    <mergeCell ref="A68:L68"/>
    <mergeCell ref="A1:L1"/>
    <mergeCell ref="A3:L3"/>
    <mergeCell ref="A4:L4"/>
    <mergeCell ref="G7:I7"/>
    <mergeCell ref="K7:L7"/>
    <mergeCell ref="G26:I26"/>
    <mergeCell ref="K26:L26"/>
  </mergeCells>
  <hyperlinks>
    <hyperlink ref="A68:L68" r:id="rId1" display="Source: Statistics Canada. Table 14-10-0018-01 Labour force characteristics by sex and detailed age group, annual" xr:uid="{123FD264-D7F3-4817-8D2E-4E0B73435892}"/>
  </hyperlinks>
  <printOptions horizontalCentered="1"/>
  <pageMargins left="0.74803149606299202" right="0.74803149606299202" top="0.98425196850393704" bottom="0.98425196850393704" header="0.511811023622047" footer="0.511811023622047"/>
  <pageSetup scale="72" firstPageNumber="27" orientation="portrait" useFirstPageNumber="1" r:id="rId2"/>
  <headerFooter alignWithMargins="0"/>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7AD87-E36C-4293-A974-4644D7F83BAB}">
  <sheetPr>
    <tabColor indexed="47"/>
    <pageSetUpPr fitToPage="1"/>
  </sheetPr>
  <dimension ref="A1:J62"/>
  <sheetViews>
    <sheetView topLeftCell="A49" zoomScaleNormal="100" workbookViewId="0">
      <selection sqref="A1:I1"/>
    </sheetView>
  </sheetViews>
  <sheetFormatPr defaultColWidth="9.109375" defaultRowHeight="13.2" x14ac:dyDescent="0.25"/>
  <cols>
    <col min="1" max="1" width="36.5546875" style="755" customWidth="1"/>
    <col min="2" max="6" width="9.109375" style="755"/>
    <col min="7" max="7" width="9.33203125" style="755" customWidth="1"/>
    <col min="8" max="16384" width="9.109375" style="755"/>
  </cols>
  <sheetData>
    <row r="1" spans="1:9" ht="17.399999999999999" x14ac:dyDescent="0.3">
      <c r="A1" s="1666" t="s">
        <v>213</v>
      </c>
      <c r="B1" s="1666"/>
      <c r="C1" s="1666"/>
      <c r="D1" s="1666"/>
      <c r="E1" s="1666"/>
      <c r="F1" s="1666"/>
      <c r="G1" s="1666"/>
      <c r="H1" s="1666"/>
      <c r="I1" s="1666"/>
    </row>
    <row r="2" spans="1:9" ht="18" customHeight="1" x14ac:dyDescent="0.25">
      <c r="A2" s="1174"/>
      <c r="B2" s="1174"/>
      <c r="C2" s="1174"/>
      <c r="D2" s="1174"/>
      <c r="E2" s="1174"/>
      <c r="F2" s="1174"/>
      <c r="G2" s="1174"/>
      <c r="H2" s="1174"/>
      <c r="I2" s="1174"/>
    </row>
    <row r="3" spans="1:9" ht="17.399999999999999" x14ac:dyDescent="0.3">
      <c r="A3" s="1667" t="s">
        <v>2368</v>
      </c>
      <c r="B3" s="1667"/>
      <c r="C3" s="1667"/>
      <c r="D3" s="1667"/>
      <c r="E3" s="1667"/>
      <c r="F3" s="1667"/>
      <c r="G3" s="1667"/>
      <c r="H3" s="1667"/>
      <c r="I3" s="1667"/>
    </row>
    <row r="4" spans="1:9" ht="17.399999999999999" x14ac:dyDescent="0.3">
      <c r="A4" s="1667" t="s">
        <v>387</v>
      </c>
      <c r="B4" s="1667"/>
      <c r="C4" s="1667"/>
      <c r="D4" s="1667"/>
      <c r="E4" s="1667"/>
      <c r="F4" s="1667"/>
      <c r="G4" s="1667"/>
      <c r="H4" s="1667"/>
      <c r="I4" s="1667"/>
    </row>
    <row r="5" spans="1:9" ht="17.399999999999999" x14ac:dyDescent="0.3">
      <c r="A5" s="1667" t="s">
        <v>475</v>
      </c>
      <c r="B5" s="1667"/>
      <c r="C5" s="1667"/>
      <c r="D5" s="1667"/>
      <c r="E5" s="1667"/>
      <c r="F5" s="1667"/>
      <c r="G5" s="1667"/>
      <c r="H5" s="1667"/>
      <c r="I5" s="1667"/>
    </row>
    <row r="6" spans="1:9" ht="12" customHeight="1" x14ac:dyDescent="0.3">
      <c r="A6" s="1147"/>
      <c r="B6" s="1147"/>
      <c r="C6" s="1147"/>
      <c r="D6" s="1147"/>
      <c r="E6" s="1147"/>
      <c r="F6" s="1147"/>
      <c r="G6" s="1147"/>
      <c r="H6" s="1147"/>
      <c r="I6" s="1147"/>
    </row>
    <row r="7" spans="1:9" x14ac:dyDescent="0.25">
      <c r="A7" s="1174"/>
      <c r="B7" s="1174"/>
      <c r="C7" s="1174"/>
      <c r="D7" s="1174"/>
      <c r="E7" s="1174"/>
      <c r="F7" s="1174"/>
      <c r="G7" s="775"/>
      <c r="H7" s="775"/>
      <c r="I7" s="775"/>
    </row>
    <row r="8" spans="1:9" ht="15.6" x14ac:dyDescent="0.3">
      <c r="A8" s="1181" t="s">
        <v>747</v>
      </c>
      <c r="B8" s="779" t="s">
        <v>1662</v>
      </c>
      <c r="C8" s="779" t="s">
        <v>1687</v>
      </c>
      <c r="D8" s="779" t="s">
        <v>1805</v>
      </c>
      <c r="E8" s="779" t="s">
        <v>1929</v>
      </c>
      <c r="F8" s="779" t="s">
        <v>2256</v>
      </c>
      <c r="G8" s="779" t="s">
        <v>2257</v>
      </c>
      <c r="H8" s="779" t="s">
        <v>2258</v>
      </c>
      <c r="I8" s="779" t="s">
        <v>2259</v>
      </c>
    </row>
    <row r="9" spans="1:9" ht="4.5" customHeight="1" thickBot="1" x14ac:dyDescent="0.3">
      <c r="A9" s="1194"/>
      <c r="B9" s="777"/>
      <c r="C9" s="777"/>
      <c r="D9" s="777"/>
      <c r="E9" s="777"/>
      <c r="F9" s="777"/>
      <c r="G9" s="777"/>
      <c r="H9" s="777"/>
      <c r="I9" s="777"/>
    </row>
    <row r="10" spans="1:9" ht="4.5" customHeight="1" x14ac:dyDescent="0.25">
      <c r="A10" s="1174"/>
    </row>
    <row r="11" spans="1:9" ht="13.8" x14ac:dyDescent="0.25">
      <c r="A11" s="1178" t="s">
        <v>872</v>
      </c>
      <c r="B11" s="1193">
        <v>81.5</v>
      </c>
      <c r="C11" s="1193">
        <v>81.099999999999994</v>
      </c>
      <c r="D11" s="1193">
        <v>83.2</v>
      </c>
      <c r="E11" s="1193">
        <v>85.5</v>
      </c>
      <c r="F11" s="1193">
        <v>87.3</v>
      </c>
      <c r="G11" s="1193">
        <v>85.8</v>
      </c>
      <c r="H11" s="1193">
        <v>88.5</v>
      </c>
      <c r="I11" s="1193">
        <v>91.2</v>
      </c>
    </row>
    <row r="12" spans="1:9" ht="13.8" x14ac:dyDescent="0.25">
      <c r="A12" s="758" t="s">
        <v>873</v>
      </c>
      <c r="B12" s="1162">
        <v>1.9</v>
      </c>
      <c r="C12" s="1162">
        <v>1.8</v>
      </c>
      <c r="D12" s="1162">
        <v>1.9</v>
      </c>
      <c r="E12" s="1162">
        <v>2</v>
      </c>
      <c r="F12" s="1162">
        <v>2.1</v>
      </c>
      <c r="G12" s="1162">
        <v>1.4</v>
      </c>
      <c r="H12" s="1162">
        <v>1.5</v>
      </c>
      <c r="I12" s="1162">
        <v>1.8</v>
      </c>
    </row>
    <row r="13" spans="1:9" ht="13.8" x14ac:dyDescent="0.25">
      <c r="A13" s="758" t="s">
        <v>874</v>
      </c>
      <c r="B13" s="1162">
        <v>9.6</v>
      </c>
      <c r="C13" s="1162">
        <v>8.3000000000000007</v>
      </c>
      <c r="D13" s="1162">
        <v>8.1999999999999993</v>
      </c>
      <c r="E13" s="1162">
        <v>8.8000000000000007</v>
      </c>
      <c r="F13" s="1162">
        <v>8.5</v>
      </c>
      <c r="G13" s="1162">
        <v>7.5</v>
      </c>
      <c r="H13" s="1162">
        <v>7.3</v>
      </c>
      <c r="I13" s="1162">
        <v>7.3</v>
      </c>
    </row>
    <row r="14" spans="1:9" ht="13.8" x14ac:dyDescent="0.25">
      <c r="A14" s="758" t="s">
        <v>619</v>
      </c>
      <c r="B14" s="1162">
        <v>18.600000000000001</v>
      </c>
      <c r="C14" s="1162">
        <v>17.899999999999999</v>
      </c>
      <c r="D14" s="1162">
        <v>17.2</v>
      </c>
      <c r="E14" s="1162">
        <v>17.8</v>
      </c>
      <c r="F14" s="1162">
        <v>19.7</v>
      </c>
      <c r="G14" s="1162">
        <v>18</v>
      </c>
      <c r="H14" s="1162">
        <v>19.100000000000001</v>
      </c>
      <c r="I14" s="1162">
        <v>17.7</v>
      </c>
    </row>
    <row r="15" spans="1:9" ht="13.8" x14ac:dyDescent="0.25">
      <c r="A15" s="758" t="s">
        <v>620</v>
      </c>
      <c r="B15" s="1162">
        <v>5</v>
      </c>
      <c r="C15" s="1162">
        <v>4.4000000000000004</v>
      </c>
      <c r="D15" s="1162">
        <v>4.5999999999999996</v>
      </c>
      <c r="E15" s="1162">
        <v>5.4</v>
      </c>
      <c r="F15" s="1162">
        <v>4.4000000000000004</v>
      </c>
      <c r="G15" s="1162">
        <v>4</v>
      </c>
      <c r="H15" s="1162">
        <v>4.5</v>
      </c>
      <c r="I15" s="1162">
        <v>3.9</v>
      </c>
    </row>
    <row r="16" spans="1:9" ht="13.8" x14ac:dyDescent="0.25">
      <c r="A16" s="758" t="s">
        <v>746</v>
      </c>
      <c r="B16" s="1162">
        <v>28.2</v>
      </c>
      <c r="C16" s="1162">
        <v>29.2</v>
      </c>
      <c r="D16" s="1162">
        <v>30.6</v>
      </c>
      <c r="E16" s="1162">
        <v>31</v>
      </c>
      <c r="F16" s="1162">
        <v>32.4</v>
      </c>
      <c r="G16" s="1162">
        <v>32</v>
      </c>
      <c r="H16" s="1162">
        <v>32.299999999999997</v>
      </c>
      <c r="I16" s="1162">
        <v>32.799999999999997</v>
      </c>
    </row>
    <row r="17" spans="1:10" ht="13.8" x14ac:dyDescent="0.25">
      <c r="A17" s="758" t="s">
        <v>77</v>
      </c>
      <c r="B17" s="1162">
        <v>18.2</v>
      </c>
      <c r="C17" s="1162">
        <v>19.5</v>
      </c>
      <c r="D17" s="1162">
        <v>20.7</v>
      </c>
      <c r="E17" s="1162">
        <v>20.5</v>
      </c>
      <c r="F17" s="1162">
        <v>20.3</v>
      </c>
      <c r="G17" s="1162">
        <v>22.9</v>
      </c>
      <c r="H17" s="1162">
        <v>23.8</v>
      </c>
      <c r="I17" s="1162">
        <v>27.7</v>
      </c>
      <c r="J17" s="1192"/>
    </row>
    <row r="18" spans="1:10" x14ac:dyDescent="0.25">
      <c r="A18" s="1191" t="s">
        <v>621</v>
      </c>
      <c r="B18" s="1190">
        <v>13.2</v>
      </c>
      <c r="C18" s="1190">
        <v>13.5</v>
      </c>
      <c r="D18" s="1190">
        <v>14.4</v>
      </c>
      <c r="E18" s="1190">
        <v>14.1</v>
      </c>
      <c r="F18" s="1190">
        <v>14.4</v>
      </c>
      <c r="G18" s="1190">
        <v>15.4</v>
      </c>
      <c r="H18" s="1190">
        <v>16.600000000000001</v>
      </c>
      <c r="I18" s="1190">
        <v>19.5</v>
      </c>
    </row>
    <row r="19" spans="1:10" x14ac:dyDescent="0.25">
      <c r="A19" s="1191" t="s">
        <v>745</v>
      </c>
      <c r="B19" s="1190">
        <v>5</v>
      </c>
      <c r="C19" s="1190">
        <v>6</v>
      </c>
      <c r="D19" s="1190">
        <v>6.3</v>
      </c>
      <c r="E19" s="1190">
        <v>6.3</v>
      </c>
      <c r="F19" s="1190">
        <v>5.9</v>
      </c>
      <c r="G19" s="1190">
        <v>7.4</v>
      </c>
      <c r="H19" s="1190">
        <v>7.2</v>
      </c>
      <c r="I19" s="1190">
        <v>8.1999999999999993</v>
      </c>
    </row>
    <row r="20" spans="1:10" ht="12.75" customHeight="1" x14ac:dyDescent="0.25">
      <c r="A20" s="758"/>
      <c r="B20" s="758"/>
      <c r="C20" s="758"/>
      <c r="D20" s="758"/>
      <c r="E20" s="758"/>
      <c r="F20" s="758"/>
      <c r="G20" s="771"/>
      <c r="H20" s="771"/>
      <c r="I20" s="771"/>
    </row>
    <row r="21" spans="1:10" ht="12.75" customHeight="1" x14ac:dyDescent="0.25">
      <c r="A21" s="758"/>
      <c r="B21" s="758"/>
      <c r="C21" s="758"/>
      <c r="D21" s="758"/>
      <c r="E21" s="758"/>
      <c r="F21" s="758"/>
      <c r="G21" s="771"/>
      <c r="H21" s="771"/>
      <c r="I21" s="771"/>
    </row>
    <row r="22" spans="1:10" ht="12.75" customHeight="1" x14ac:dyDescent="0.25">
      <c r="A22" s="758"/>
      <c r="B22" s="758"/>
      <c r="C22" s="758"/>
      <c r="D22" s="758"/>
      <c r="E22" s="758"/>
      <c r="F22" s="758"/>
      <c r="G22" s="771"/>
      <c r="H22" s="771"/>
      <c r="I22" s="771"/>
    </row>
    <row r="23" spans="1:10" ht="29.25" customHeight="1" x14ac:dyDescent="0.25">
      <c r="A23" s="1664" t="s">
        <v>1837</v>
      </c>
      <c r="B23" s="1664"/>
      <c r="C23" s="1664"/>
      <c r="D23" s="1664"/>
      <c r="E23" s="1664"/>
      <c r="F23" s="1664"/>
      <c r="G23" s="1664"/>
      <c r="H23" s="1664"/>
      <c r="I23" s="1664"/>
    </row>
    <row r="24" spans="1:10" ht="13.8" x14ac:dyDescent="0.25">
      <c r="A24" s="758" t="s">
        <v>1245</v>
      </c>
    </row>
    <row r="25" spans="1:10" ht="17.399999999999999" x14ac:dyDescent="0.3">
      <c r="A25" s="1666" t="s">
        <v>215</v>
      </c>
      <c r="B25" s="1666"/>
      <c r="C25" s="1666"/>
      <c r="D25" s="1666"/>
      <c r="E25" s="1666"/>
      <c r="F25" s="1666"/>
      <c r="G25" s="1666"/>
      <c r="H25" s="1666"/>
      <c r="I25" s="1666"/>
    </row>
    <row r="26" spans="1:10" ht="17.399999999999999" x14ac:dyDescent="0.3">
      <c r="A26" s="788"/>
      <c r="B26" s="788"/>
      <c r="C26" s="788"/>
      <c r="D26" s="788"/>
      <c r="E26" s="788"/>
      <c r="F26" s="788"/>
      <c r="G26" s="788"/>
      <c r="H26" s="788"/>
    </row>
    <row r="27" spans="1:10" ht="17.399999999999999" x14ac:dyDescent="0.3">
      <c r="A27" s="1667" t="s">
        <v>2370</v>
      </c>
      <c r="B27" s="1667"/>
      <c r="C27" s="1667"/>
      <c r="D27" s="1667"/>
      <c r="E27" s="1667"/>
      <c r="F27" s="1667"/>
      <c r="G27" s="1667"/>
      <c r="H27" s="1667"/>
      <c r="I27" s="1667"/>
    </row>
    <row r="28" spans="1:10" ht="17.399999999999999" x14ac:dyDescent="0.3">
      <c r="A28" s="1667" t="s">
        <v>1316</v>
      </c>
      <c r="B28" s="1667"/>
      <c r="C28" s="1667"/>
      <c r="D28" s="1667"/>
      <c r="E28" s="1667"/>
      <c r="F28" s="1667"/>
      <c r="G28" s="1667"/>
      <c r="H28" s="1667"/>
      <c r="I28" s="1667"/>
    </row>
    <row r="29" spans="1:10" ht="17.399999999999999" x14ac:dyDescent="0.3">
      <c r="A29" s="1667" t="s">
        <v>387</v>
      </c>
      <c r="B29" s="1667"/>
      <c r="C29" s="1667"/>
      <c r="D29" s="1667"/>
      <c r="E29" s="1667"/>
      <c r="F29" s="1667"/>
      <c r="G29" s="1667"/>
      <c r="H29" s="1667"/>
      <c r="I29" s="1667"/>
    </row>
    <row r="30" spans="1:10" ht="17.399999999999999" x14ac:dyDescent="0.3">
      <c r="A30" s="788"/>
      <c r="B30" s="788"/>
      <c r="C30" s="788"/>
      <c r="D30" s="788"/>
      <c r="E30" s="788"/>
      <c r="F30" s="788"/>
      <c r="G30" s="788"/>
      <c r="H30" s="788"/>
    </row>
    <row r="31" spans="1:10" ht="15.6" x14ac:dyDescent="0.3">
      <c r="A31" s="1169" t="s">
        <v>971</v>
      </c>
      <c r="B31" s="779" t="s">
        <v>1662</v>
      </c>
      <c r="C31" s="779" t="s">
        <v>1687</v>
      </c>
      <c r="D31" s="779" t="s">
        <v>1805</v>
      </c>
      <c r="E31" s="779" t="s">
        <v>1929</v>
      </c>
      <c r="F31" s="779" t="s">
        <v>2256</v>
      </c>
      <c r="G31" s="779" t="s">
        <v>2257</v>
      </c>
      <c r="H31" s="779" t="s">
        <v>2258</v>
      </c>
      <c r="I31" s="779" t="s">
        <v>2259</v>
      </c>
    </row>
    <row r="32" spans="1:10" ht="16.2" thickBot="1" x14ac:dyDescent="0.35">
      <c r="A32" s="1173"/>
      <c r="B32" s="1173"/>
      <c r="C32" s="1173"/>
      <c r="D32" s="1173"/>
      <c r="E32" s="1173"/>
      <c r="F32" s="1173"/>
      <c r="G32" s="1173"/>
      <c r="H32" s="1173"/>
      <c r="I32" s="1173"/>
    </row>
    <row r="33" spans="1:9" ht="15.6" x14ac:dyDescent="0.3">
      <c r="A33" s="1169"/>
      <c r="B33" s="1169"/>
    </row>
    <row r="34" spans="1:9" ht="13.8" x14ac:dyDescent="0.25">
      <c r="A34" s="770" t="s">
        <v>1317</v>
      </c>
      <c r="B34" s="1189">
        <v>62682</v>
      </c>
      <c r="C34" s="1189">
        <v>63474</v>
      </c>
      <c r="D34" s="1189">
        <v>65913</v>
      </c>
      <c r="E34" s="1189">
        <v>66924</v>
      </c>
      <c r="F34" s="1189">
        <v>69315</v>
      </c>
      <c r="G34" s="1189">
        <v>64818</v>
      </c>
      <c r="H34" s="1189">
        <v>69634</v>
      </c>
      <c r="I34" s="1189">
        <v>74640</v>
      </c>
    </row>
    <row r="35" spans="1:9" x14ac:dyDescent="0.25">
      <c r="A35" s="761" t="s">
        <v>1209</v>
      </c>
      <c r="B35" s="1172">
        <v>0</v>
      </c>
      <c r="C35" s="1172">
        <v>1.3</v>
      </c>
      <c r="D35" s="1172">
        <v>3.8</v>
      </c>
      <c r="E35" s="1172">
        <v>1.5</v>
      </c>
      <c r="F35" s="1172">
        <v>3.6</v>
      </c>
      <c r="G35" s="1172">
        <v>-6.5</v>
      </c>
      <c r="H35" s="1172">
        <v>7.4</v>
      </c>
      <c r="I35" s="1172">
        <v>7.2</v>
      </c>
    </row>
    <row r="36" spans="1:9" ht="13.8" x14ac:dyDescent="0.25">
      <c r="A36" s="761"/>
      <c r="B36" s="756"/>
      <c r="C36" s="756"/>
      <c r="D36" s="756"/>
      <c r="E36" s="756"/>
      <c r="F36" s="756"/>
      <c r="G36" s="756"/>
      <c r="H36" s="756"/>
      <c r="I36" s="756"/>
    </row>
    <row r="37" spans="1:9" ht="13.8" x14ac:dyDescent="0.25">
      <c r="A37" s="756" t="s">
        <v>1318</v>
      </c>
      <c r="B37" s="1189">
        <v>8722</v>
      </c>
      <c r="C37" s="1189">
        <v>8895</v>
      </c>
      <c r="D37" s="1189">
        <v>9434</v>
      </c>
      <c r="E37" s="1189">
        <v>9741</v>
      </c>
      <c r="F37" s="1189">
        <v>10081</v>
      </c>
      <c r="G37" s="1189">
        <v>9667</v>
      </c>
      <c r="H37" s="1189">
        <v>10388</v>
      </c>
      <c r="I37" s="1189">
        <v>11074</v>
      </c>
    </row>
    <row r="38" spans="1:9" x14ac:dyDescent="0.25">
      <c r="A38" s="1187" t="s">
        <v>1101</v>
      </c>
      <c r="B38" s="1186">
        <v>3370</v>
      </c>
      <c r="C38" s="1186">
        <v>3493</v>
      </c>
      <c r="D38" s="1186">
        <v>3742</v>
      </c>
      <c r="E38" s="1186">
        <v>3907</v>
      </c>
      <c r="F38" s="1186">
        <v>4125</v>
      </c>
      <c r="G38" s="1186">
        <v>4046</v>
      </c>
      <c r="H38" s="1186">
        <v>4287</v>
      </c>
      <c r="I38" s="1505">
        <v>4644</v>
      </c>
    </row>
    <row r="39" spans="1:9" x14ac:dyDescent="0.25">
      <c r="A39" s="1187" t="s">
        <v>1319</v>
      </c>
      <c r="B39" s="1186">
        <v>4807</v>
      </c>
      <c r="C39" s="1186">
        <v>4809</v>
      </c>
      <c r="D39" s="1186">
        <v>5123</v>
      </c>
      <c r="E39" s="1186">
        <v>5259</v>
      </c>
      <c r="F39" s="1186">
        <v>5373</v>
      </c>
      <c r="G39" s="1186">
        <v>5109</v>
      </c>
      <c r="H39" s="1186">
        <v>5605</v>
      </c>
      <c r="I39" s="1505">
        <v>5912</v>
      </c>
    </row>
    <row r="40" spans="1:9" ht="13.8" x14ac:dyDescent="0.25">
      <c r="A40" s="756" t="s">
        <v>1320</v>
      </c>
      <c r="B40" s="1189">
        <v>53163</v>
      </c>
      <c r="C40" s="1189">
        <v>53398</v>
      </c>
      <c r="D40" s="1189">
        <v>55266</v>
      </c>
      <c r="E40" s="1189">
        <v>55945</v>
      </c>
      <c r="F40" s="1189">
        <v>57879</v>
      </c>
      <c r="G40" s="1189">
        <v>54062</v>
      </c>
      <c r="H40" s="1189">
        <v>57983</v>
      </c>
      <c r="I40" s="1189">
        <v>62172</v>
      </c>
    </row>
    <row r="41" spans="1:9" x14ac:dyDescent="0.25">
      <c r="A41" s="1187" t="s">
        <v>1321</v>
      </c>
      <c r="B41" s="1188">
        <v>10651</v>
      </c>
      <c r="C41" s="1188">
        <v>10708</v>
      </c>
      <c r="D41" s="1188">
        <v>11225</v>
      </c>
      <c r="E41" s="1188">
        <v>11283</v>
      </c>
      <c r="F41" s="1188">
        <v>11506</v>
      </c>
      <c r="G41" s="1188">
        <v>10817</v>
      </c>
      <c r="H41" s="1188">
        <v>11638</v>
      </c>
      <c r="I41" s="1188">
        <v>12283</v>
      </c>
    </row>
    <row r="42" spans="1:9" x14ac:dyDescent="0.25">
      <c r="A42" s="1187" t="s">
        <v>1322</v>
      </c>
      <c r="B42" s="1186">
        <v>2575</v>
      </c>
      <c r="C42" s="1186">
        <v>2638</v>
      </c>
      <c r="D42" s="1186">
        <v>2654</v>
      </c>
      <c r="E42" s="1186">
        <v>2719</v>
      </c>
      <c r="F42" s="1186">
        <v>2902</v>
      </c>
      <c r="G42" s="1186">
        <v>2865</v>
      </c>
      <c r="H42" s="1186">
        <v>2934</v>
      </c>
      <c r="I42" s="1505">
        <v>3005</v>
      </c>
    </row>
    <row r="43" spans="1:9" x14ac:dyDescent="0.25">
      <c r="A43" s="1187" t="s">
        <v>2371</v>
      </c>
      <c r="B43" s="1186">
        <v>1173</v>
      </c>
      <c r="C43" s="1186">
        <v>1058</v>
      </c>
      <c r="D43" s="1186">
        <v>958</v>
      </c>
      <c r="E43" s="1186">
        <v>887</v>
      </c>
      <c r="F43" s="1186">
        <v>856</v>
      </c>
      <c r="G43" s="1186">
        <v>748</v>
      </c>
      <c r="H43" s="1186">
        <v>748</v>
      </c>
      <c r="I43" s="1505" t="s">
        <v>1094</v>
      </c>
    </row>
    <row r="44" spans="1:9" x14ac:dyDescent="0.25">
      <c r="A44" s="1187" t="s">
        <v>1323</v>
      </c>
      <c r="B44" s="1186">
        <v>1838</v>
      </c>
      <c r="C44" s="1186">
        <v>1856</v>
      </c>
      <c r="D44" s="1186">
        <v>1901</v>
      </c>
      <c r="E44" s="1186">
        <v>1795</v>
      </c>
      <c r="F44" s="1186">
        <v>1793</v>
      </c>
      <c r="G44" s="1186">
        <v>1743</v>
      </c>
      <c r="H44" s="1186">
        <v>1716</v>
      </c>
      <c r="I44" s="1505">
        <v>1920</v>
      </c>
    </row>
    <row r="45" spans="1:9" x14ac:dyDescent="0.25">
      <c r="A45" s="1187" t="s">
        <v>1324</v>
      </c>
      <c r="B45" s="1186">
        <v>758</v>
      </c>
      <c r="C45" s="1186">
        <v>780</v>
      </c>
      <c r="D45" s="1186">
        <v>859</v>
      </c>
      <c r="E45" s="1186">
        <v>807</v>
      </c>
      <c r="F45" s="1186">
        <v>789</v>
      </c>
      <c r="G45" s="1186">
        <v>743</v>
      </c>
      <c r="H45" s="1186">
        <v>794</v>
      </c>
      <c r="I45" s="1505">
        <v>841</v>
      </c>
    </row>
    <row r="46" spans="1:9" x14ac:dyDescent="0.25">
      <c r="A46" s="1187" t="s">
        <v>2542</v>
      </c>
      <c r="B46" s="1186">
        <v>1916</v>
      </c>
      <c r="C46" s="1186">
        <v>1823</v>
      </c>
      <c r="D46" s="1186">
        <v>1933</v>
      </c>
      <c r="E46" s="1186">
        <v>2000</v>
      </c>
      <c r="F46" s="1186">
        <v>2270</v>
      </c>
      <c r="G46" s="1186">
        <v>2357</v>
      </c>
      <c r="H46" s="1186">
        <v>2591</v>
      </c>
      <c r="I46" s="1505">
        <v>2702</v>
      </c>
    </row>
    <row r="47" spans="1:9" x14ac:dyDescent="0.25">
      <c r="A47" s="1187" t="s">
        <v>1325</v>
      </c>
      <c r="B47" s="1186">
        <v>232</v>
      </c>
      <c r="C47" s="1186">
        <v>133</v>
      </c>
      <c r="D47" s="1186">
        <v>144</v>
      </c>
      <c r="E47" s="1186">
        <v>137</v>
      </c>
      <c r="F47" s="1186">
        <v>122</v>
      </c>
      <c r="G47" s="1186">
        <v>146</v>
      </c>
      <c r="H47" s="1186">
        <v>163</v>
      </c>
      <c r="I47" s="1505" t="s">
        <v>1094</v>
      </c>
    </row>
    <row r="48" spans="1:9" x14ac:dyDescent="0.25">
      <c r="A48" s="1187" t="s">
        <v>1326</v>
      </c>
      <c r="B48" s="1186">
        <v>3649</v>
      </c>
      <c r="C48" s="1186">
        <v>3511</v>
      </c>
      <c r="D48" s="1186">
        <v>3598</v>
      </c>
      <c r="E48" s="1186">
        <v>4028</v>
      </c>
      <c r="F48" s="1186">
        <v>4214</v>
      </c>
      <c r="G48" s="1186">
        <v>3674</v>
      </c>
      <c r="H48" s="1186">
        <v>4653</v>
      </c>
      <c r="I48" s="1505">
        <v>4856</v>
      </c>
    </row>
    <row r="49" spans="1:9" x14ac:dyDescent="0.25">
      <c r="A49" s="1187" t="s">
        <v>1327</v>
      </c>
      <c r="B49" s="1186">
        <v>4913</v>
      </c>
      <c r="C49" s="1186">
        <v>5007</v>
      </c>
      <c r="D49" s="1186">
        <v>5134</v>
      </c>
      <c r="E49" s="1186">
        <v>5209</v>
      </c>
      <c r="F49" s="1186">
        <v>5466</v>
      </c>
      <c r="G49" s="1186">
        <v>5357</v>
      </c>
      <c r="H49" s="1186">
        <v>5749</v>
      </c>
      <c r="I49" s="1505">
        <v>5905</v>
      </c>
    </row>
    <row r="50" spans="1:9" x14ac:dyDescent="0.25">
      <c r="A50" s="1187" t="s">
        <v>1328</v>
      </c>
      <c r="B50" s="1186">
        <v>9066</v>
      </c>
      <c r="C50" s="1186">
        <v>9398</v>
      </c>
      <c r="D50" s="1186">
        <v>9572</v>
      </c>
      <c r="E50" s="1186">
        <v>9853</v>
      </c>
      <c r="F50" s="1186">
        <v>10278</v>
      </c>
      <c r="G50" s="1186">
        <v>9338</v>
      </c>
      <c r="H50" s="1186">
        <v>9500</v>
      </c>
      <c r="I50" s="1505">
        <v>9777</v>
      </c>
    </row>
    <row r="51" spans="1:9" x14ac:dyDescent="0.25">
      <c r="A51" s="1187" t="s">
        <v>1329</v>
      </c>
      <c r="B51" s="1186">
        <v>999</v>
      </c>
      <c r="C51" s="1186">
        <v>954</v>
      </c>
      <c r="D51" s="1186">
        <v>1119</v>
      </c>
      <c r="E51" s="1186">
        <v>1160</v>
      </c>
      <c r="F51" s="1186">
        <v>1136</v>
      </c>
      <c r="G51" s="1186">
        <v>906</v>
      </c>
      <c r="H51" s="1186">
        <v>946</v>
      </c>
      <c r="I51" s="1505">
        <v>1155</v>
      </c>
    </row>
    <row r="52" spans="1:9" x14ac:dyDescent="0.25">
      <c r="A52" s="1187" t="s">
        <v>1330</v>
      </c>
      <c r="B52" s="1186">
        <v>5975</v>
      </c>
      <c r="C52" s="1186">
        <v>5908</v>
      </c>
      <c r="D52" s="1186">
        <v>6471</v>
      </c>
      <c r="E52" s="1186">
        <v>6166</v>
      </c>
      <c r="F52" s="1186">
        <v>6111</v>
      </c>
      <c r="G52" s="1186">
        <v>4587</v>
      </c>
      <c r="H52" s="1186">
        <v>5488</v>
      </c>
      <c r="I52" s="1505">
        <v>6695</v>
      </c>
    </row>
    <row r="53" spans="1:9" x14ac:dyDescent="0.25">
      <c r="A53" s="1187" t="s">
        <v>1331</v>
      </c>
      <c r="B53" s="1186">
        <v>1968</v>
      </c>
      <c r="C53" s="1186">
        <v>1990</v>
      </c>
      <c r="D53" s="1186">
        <v>2034</v>
      </c>
      <c r="E53" s="1186">
        <v>1992</v>
      </c>
      <c r="F53" s="1186">
        <v>2104</v>
      </c>
      <c r="G53" s="1186">
        <v>1873</v>
      </c>
      <c r="H53" s="1186">
        <v>2061</v>
      </c>
      <c r="I53" s="1505">
        <v>2204</v>
      </c>
    </row>
    <row r="54" spans="1:9" x14ac:dyDescent="0.25">
      <c r="A54" s="1187" t="s">
        <v>1332</v>
      </c>
      <c r="B54" s="1186">
        <v>7450</v>
      </c>
      <c r="C54" s="1186">
        <v>7633</v>
      </c>
      <c r="D54" s="1186">
        <v>7665</v>
      </c>
      <c r="E54" s="1186">
        <v>7909</v>
      </c>
      <c r="F54" s="1186">
        <v>8332</v>
      </c>
      <c r="G54" s="1186">
        <v>8908</v>
      </c>
      <c r="H54" s="1186">
        <v>9002</v>
      </c>
      <c r="I54" s="1505">
        <v>9862</v>
      </c>
    </row>
    <row r="55" spans="1:9" x14ac:dyDescent="0.25">
      <c r="A55" s="761" t="s">
        <v>2576</v>
      </c>
      <c r="B55" s="1601">
        <v>3203</v>
      </c>
      <c r="C55" s="1601">
        <v>3283</v>
      </c>
      <c r="D55" s="1601">
        <v>3326</v>
      </c>
      <c r="E55" s="1601">
        <v>3513</v>
      </c>
      <c r="F55" s="1601">
        <v>3766</v>
      </c>
      <c r="G55" s="1601">
        <v>3786</v>
      </c>
      <c r="H55" s="1601">
        <v>4076</v>
      </c>
      <c r="I55" s="1601">
        <v>4203</v>
      </c>
    </row>
    <row r="56" spans="1:9" x14ac:dyDescent="0.25">
      <c r="A56" s="761" t="s">
        <v>2577</v>
      </c>
      <c r="B56" s="1601">
        <v>3190</v>
      </c>
      <c r="C56" s="1601">
        <v>3157</v>
      </c>
      <c r="D56" s="1601">
        <v>3111</v>
      </c>
      <c r="E56" s="1601">
        <v>3118</v>
      </c>
      <c r="F56" s="1601">
        <v>3294</v>
      </c>
      <c r="G56" s="1601">
        <v>3974</v>
      </c>
      <c r="H56" s="1601">
        <v>3856</v>
      </c>
      <c r="I56" s="1601">
        <v>4523</v>
      </c>
    </row>
    <row r="57" spans="1:9" x14ac:dyDescent="0.25">
      <c r="A57" s="761" t="s">
        <v>2578</v>
      </c>
      <c r="B57" s="1601">
        <v>922</v>
      </c>
      <c r="C57" s="1601">
        <v>1039</v>
      </c>
      <c r="D57" s="1601">
        <v>1072</v>
      </c>
      <c r="E57" s="1601">
        <v>1115</v>
      </c>
      <c r="F57" s="1601">
        <v>1083</v>
      </c>
      <c r="G57" s="1601">
        <v>937</v>
      </c>
      <c r="H57" s="1601">
        <v>865</v>
      </c>
      <c r="I57" s="1601">
        <v>924</v>
      </c>
    </row>
    <row r="58" spans="1:9" x14ac:dyDescent="0.25">
      <c r="A58" s="761" t="s">
        <v>2579</v>
      </c>
      <c r="B58" s="1601">
        <v>136</v>
      </c>
      <c r="C58" s="1601">
        <v>154</v>
      </c>
      <c r="D58" s="1601">
        <v>156</v>
      </c>
      <c r="E58" s="1601">
        <v>163</v>
      </c>
      <c r="F58" s="1601">
        <v>188</v>
      </c>
      <c r="G58" s="1601">
        <v>211</v>
      </c>
      <c r="H58" s="1601">
        <v>205</v>
      </c>
      <c r="I58" s="1601">
        <v>212</v>
      </c>
    </row>
    <row r="59" spans="1:9" ht="13.8" x14ac:dyDescent="0.25">
      <c r="A59" s="1187"/>
      <c r="B59" s="756"/>
      <c r="C59" s="756"/>
      <c r="D59" s="1186"/>
      <c r="E59" s="1186"/>
      <c r="F59" s="1186"/>
      <c r="G59" s="1186"/>
      <c r="H59" s="907"/>
      <c r="I59" s="907"/>
    </row>
    <row r="60" spans="1:9" ht="28.5" customHeight="1" x14ac:dyDescent="0.25">
      <c r="A60" s="1672" t="s">
        <v>2167</v>
      </c>
      <c r="B60" s="1672"/>
      <c r="C60" s="1672"/>
      <c r="D60" s="1672"/>
      <c r="E60" s="1672"/>
      <c r="F60" s="1672"/>
      <c r="G60" s="1672"/>
      <c r="H60" s="1672"/>
      <c r="I60" s="1672"/>
    </row>
    <row r="62" spans="1:9" ht="78" customHeight="1" x14ac:dyDescent="0.25">
      <c r="A62" s="1671" t="s">
        <v>2072</v>
      </c>
      <c r="B62" s="1671"/>
      <c r="C62" s="1671"/>
      <c r="D62" s="1671"/>
      <c r="E62" s="1671"/>
      <c r="F62" s="1671"/>
      <c r="G62" s="1671"/>
      <c r="H62" s="1671"/>
      <c r="I62" s="1671"/>
    </row>
  </sheetData>
  <mergeCells count="11">
    <mergeCell ref="A62:I62"/>
    <mergeCell ref="A60:I60"/>
    <mergeCell ref="A1:I1"/>
    <mergeCell ref="A3:I3"/>
    <mergeCell ref="A4:I4"/>
    <mergeCell ref="A5:I5"/>
    <mergeCell ref="A23:I23"/>
    <mergeCell ref="A25:I25"/>
    <mergeCell ref="A27:I27"/>
    <mergeCell ref="A28:I28"/>
    <mergeCell ref="A29:I29"/>
  </mergeCells>
  <hyperlinks>
    <hyperlink ref="A23:I23" r:id="rId1" display="Source: Statistics Canada. Table 14-10-0020-01 Unemployment rate, participation rate and employment rate by educational attainment, annual (x 1,000)" xr:uid="{9B72BC0A-76DF-4976-8171-D9D41CAA220F}"/>
  </hyperlinks>
  <printOptions horizontalCentered="1"/>
  <pageMargins left="0.74803149606299202" right="0.74803149606299202" top="0.98425196850393704" bottom="0.98425196850393704" header="0.511811023622047" footer="0.511811023622047"/>
  <pageSetup scale="69" firstPageNumber="27" orientation="portrait" useFirstPageNumber="1" r:id="rId2"/>
  <headerFooter alignWithMargins="0"/>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66CC"/>
    <pageSetUpPr fitToPage="1"/>
  </sheetPr>
  <dimension ref="A1:Q63"/>
  <sheetViews>
    <sheetView topLeftCell="A49" zoomScaleNormal="100" workbookViewId="0">
      <selection activeCell="F22" sqref="F22"/>
    </sheetView>
  </sheetViews>
  <sheetFormatPr defaultColWidth="12.109375" defaultRowHeight="13.2" x14ac:dyDescent="0.25"/>
  <cols>
    <col min="1" max="1" width="7" style="2" customWidth="1"/>
    <col min="2" max="2" width="2.109375" style="1213" customWidth="1"/>
    <col min="3" max="5" width="14.109375" style="1" customWidth="1"/>
    <col min="6" max="6" width="16.88671875" style="1" bestFit="1" customWidth="1"/>
    <col min="7" max="7" width="14.88671875" style="1" bestFit="1" customWidth="1"/>
    <col min="8" max="8" width="14.109375" style="5" customWidth="1"/>
    <col min="9" max="16384" width="12.109375" style="1"/>
  </cols>
  <sheetData>
    <row r="1" spans="1:11" ht="17.399999999999999" x14ac:dyDescent="0.3">
      <c r="A1" s="1609" t="s">
        <v>890</v>
      </c>
      <c r="B1" s="1609"/>
      <c r="C1" s="1609"/>
      <c r="D1" s="1609"/>
      <c r="E1" s="1609"/>
      <c r="F1" s="1609"/>
      <c r="G1" s="1609"/>
      <c r="H1" s="1609"/>
      <c r="I1" s="1609"/>
    </row>
    <row r="2" spans="1:11" ht="18" customHeight="1" x14ac:dyDescent="0.25">
      <c r="A2" s="1"/>
      <c r="B2" s="1"/>
    </row>
    <row r="3" spans="1:11" ht="17.399999999999999" x14ac:dyDescent="0.3">
      <c r="A3" s="1611" t="s">
        <v>2261</v>
      </c>
      <c r="B3" s="1611"/>
      <c r="C3" s="1611"/>
      <c r="D3" s="1611"/>
      <c r="E3" s="1611"/>
      <c r="F3" s="1611"/>
      <c r="G3" s="1611"/>
      <c r="H3" s="1611"/>
      <c r="I3" s="1611"/>
    </row>
    <row r="4" spans="1:11" ht="17.399999999999999" x14ac:dyDescent="0.3">
      <c r="A4" s="1611" t="s">
        <v>387</v>
      </c>
      <c r="B4" s="1611"/>
      <c r="C4" s="1611"/>
      <c r="D4" s="1611"/>
      <c r="E4" s="1611"/>
      <c r="F4" s="1611"/>
      <c r="G4" s="1611"/>
      <c r="H4" s="1611"/>
      <c r="I4" s="1611"/>
    </row>
    <row r="5" spans="1:11" ht="12.75" customHeight="1" x14ac:dyDescent="0.3">
      <c r="A5" s="57"/>
      <c r="B5" s="57"/>
      <c r="C5" s="9"/>
      <c r="D5" s="9"/>
      <c r="E5" s="9"/>
      <c r="F5" s="9"/>
      <c r="G5" s="9"/>
      <c r="H5" s="9"/>
    </row>
    <row r="7" spans="1:11" ht="15.6" x14ac:dyDescent="0.3">
      <c r="D7" s="1612" t="s">
        <v>995</v>
      </c>
      <c r="E7" s="1612"/>
      <c r="F7" s="1612"/>
      <c r="G7" s="1612"/>
      <c r="H7" s="1612"/>
      <c r="I7" s="1612"/>
    </row>
    <row r="8" spans="1:11" ht="4.5" customHeight="1" thickBot="1" x14ac:dyDescent="0.3">
      <c r="C8" s="157"/>
      <c r="D8" s="6"/>
      <c r="E8" s="6"/>
      <c r="F8" s="6"/>
      <c r="G8" s="6"/>
      <c r="H8" s="6"/>
      <c r="I8" s="87"/>
    </row>
    <row r="9" spans="1:11" s="16" customFormat="1" ht="15.6" x14ac:dyDescent="0.3">
      <c r="A9" s="11"/>
      <c r="B9" s="1053"/>
      <c r="D9" s="37"/>
      <c r="E9" s="37"/>
      <c r="F9" s="37" t="s">
        <v>548</v>
      </c>
      <c r="G9" s="37"/>
      <c r="H9" s="259" t="s">
        <v>1118</v>
      </c>
      <c r="I9" s="259"/>
    </row>
    <row r="10" spans="1:11" s="16" customFormat="1" ht="15.75" customHeight="1" x14ac:dyDescent="0.3">
      <c r="A10" s="11"/>
      <c r="B10" s="1053"/>
      <c r="C10" s="260" t="s">
        <v>996</v>
      </c>
      <c r="D10" s="59"/>
      <c r="E10" s="37"/>
      <c r="F10" s="37" t="s">
        <v>477</v>
      </c>
      <c r="G10" s="37" t="s">
        <v>550</v>
      </c>
      <c r="H10" s="259" t="s">
        <v>550</v>
      </c>
      <c r="I10" s="259"/>
    </row>
    <row r="11" spans="1:11" s="16" customFormat="1" ht="15.75" customHeight="1" x14ac:dyDescent="0.3">
      <c r="A11" s="1614" t="s">
        <v>546</v>
      </c>
      <c r="B11" s="1614"/>
      <c r="C11" s="37" t="s">
        <v>547</v>
      </c>
      <c r="D11" s="59" t="s">
        <v>825</v>
      </c>
      <c r="E11" s="59" t="s">
        <v>826</v>
      </c>
      <c r="F11" s="59" t="s">
        <v>549</v>
      </c>
      <c r="G11" s="59" t="s">
        <v>527</v>
      </c>
      <c r="H11" s="261" t="s">
        <v>549</v>
      </c>
      <c r="I11" s="261" t="s">
        <v>355</v>
      </c>
    </row>
    <row r="12" spans="1:11" s="3" customFormat="1" ht="4.5" customHeight="1" thickBot="1" x14ac:dyDescent="0.3">
      <c r="A12" s="1228"/>
      <c r="B12" s="1228"/>
      <c r="C12" s="4"/>
      <c r="D12" s="4"/>
      <c r="E12" s="4"/>
      <c r="F12" s="4"/>
      <c r="G12" s="4"/>
      <c r="H12" s="6"/>
      <c r="I12" s="6"/>
    </row>
    <row r="13" spans="1:11" s="3" customFormat="1" ht="4.5" customHeight="1" x14ac:dyDescent="0.25">
      <c r="A13" s="1229"/>
      <c r="B13" s="1229"/>
      <c r="C13" s="262"/>
      <c r="D13" s="263"/>
      <c r="E13" s="263"/>
      <c r="F13" s="263"/>
      <c r="G13" s="263"/>
      <c r="H13" s="8"/>
      <c r="I13" s="8"/>
    </row>
    <row r="14" spans="1:11" s="3" customFormat="1" ht="14.25" customHeight="1" x14ac:dyDescent="0.25">
      <c r="A14" s="1613" t="s">
        <v>2262</v>
      </c>
      <c r="B14" s="1613"/>
      <c r="C14" s="469">
        <v>137711</v>
      </c>
      <c r="D14" s="469">
        <v>1447</v>
      </c>
      <c r="E14" s="469">
        <v>1166</v>
      </c>
      <c r="F14" s="469">
        <v>-291</v>
      </c>
      <c r="G14" s="469">
        <v>1282</v>
      </c>
      <c r="H14" s="469">
        <v>202</v>
      </c>
      <c r="I14" s="469">
        <v>436</v>
      </c>
      <c r="K14" s="1051"/>
    </row>
    <row r="15" spans="1:11" ht="14.25" customHeight="1" x14ac:dyDescent="0.25">
      <c r="A15" s="1613" t="s">
        <v>2263</v>
      </c>
      <c r="B15" s="1613"/>
      <c r="C15" s="469">
        <v>138749</v>
      </c>
      <c r="D15" s="469">
        <v>1471</v>
      </c>
      <c r="E15" s="469">
        <v>1274</v>
      </c>
      <c r="F15" s="469">
        <v>-536</v>
      </c>
      <c r="G15" s="469">
        <v>1723</v>
      </c>
      <c r="H15" s="469">
        <v>193</v>
      </c>
      <c r="I15" s="469">
        <v>435</v>
      </c>
      <c r="K15" s="1051"/>
    </row>
    <row r="16" spans="1:11" ht="14.25" customHeight="1" x14ac:dyDescent="0.25">
      <c r="A16" s="1613" t="s">
        <v>2264</v>
      </c>
      <c r="B16" s="1613"/>
      <c r="C16" s="469">
        <v>139891</v>
      </c>
      <c r="D16" s="469">
        <v>1407</v>
      </c>
      <c r="E16" s="469">
        <v>1177</v>
      </c>
      <c r="F16" s="469">
        <v>60</v>
      </c>
      <c r="G16" s="469">
        <v>1792</v>
      </c>
      <c r="H16" s="469">
        <v>116</v>
      </c>
      <c r="I16" s="469">
        <v>435</v>
      </c>
      <c r="K16" s="1051"/>
    </row>
    <row r="17" spans="1:17" ht="14.25" customHeight="1" x14ac:dyDescent="0.25">
      <c r="A17" s="1613" t="s">
        <v>2265</v>
      </c>
      <c r="B17" s="1613"/>
      <c r="C17" s="469">
        <v>141654</v>
      </c>
      <c r="D17" s="469">
        <v>1428</v>
      </c>
      <c r="E17" s="469">
        <v>1177</v>
      </c>
      <c r="F17" s="469">
        <v>-210</v>
      </c>
      <c r="G17" s="469">
        <v>2611</v>
      </c>
      <c r="H17" s="469">
        <v>108</v>
      </c>
      <c r="I17" s="469">
        <v>451</v>
      </c>
      <c r="K17" s="1051"/>
    </row>
    <row r="18" spans="1:17" ht="14.25" customHeight="1" x14ac:dyDescent="0.25">
      <c r="A18" s="1613" t="s">
        <v>1392</v>
      </c>
      <c r="B18" s="1613"/>
      <c r="C18" s="469">
        <v>143963</v>
      </c>
      <c r="D18" s="469">
        <v>1404</v>
      </c>
      <c r="E18" s="469">
        <v>1250</v>
      </c>
      <c r="F18" s="469">
        <v>-618</v>
      </c>
      <c r="G18" s="469">
        <v>1375</v>
      </c>
      <c r="H18" s="469">
        <v>206</v>
      </c>
      <c r="I18" s="469">
        <v>550</v>
      </c>
      <c r="K18" s="1051"/>
    </row>
    <row r="19" spans="1:17" ht="14.25" customHeight="1" x14ac:dyDescent="0.25">
      <c r="A19" s="1613" t="s">
        <v>1393</v>
      </c>
      <c r="B19" s="1613"/>
      <c r="C19" s="469">
        <v>144530</v>
      </c>
      <c r="D19" s="469">
        <v>1339</v>
      </c>
      <c r="E19" s="469">
        <v>1239</v>
      </c>
      <c r="F19" s="469">
        <v>-901</v>
      </c>
      <c r="G19" s="469">
        <v>863</v>
      </c>
      <c r="H19" s="469">
        <v>50</v>
      </c>
      <c r="I19" s="469">
        <v>548</v>
      </c>
      <c r="K19" s="1051"/>
    </row>
    <row r="20" spans="1:17" ht="14.25" customHeight="1" x14ac:dyDescent="0.25">
      <c r="A20" s="1613" t="s">
        <v>1495</v>
      </c>
      <c r="B20" s="1613"/>
      <c r="C20" s="469">
        <v>144094</v>
      </c>
      <c r="D20" s="469">
        <v>1397</v>
      </c>
      <c r="E20" s="469">
        <v>1270</v>
      </c>
      <c r="F20" s="469">
        <v>-941</v>
      </c>
      <c r="G20" s="469">
        <v>1406</v>
      </c>
      <c r="H20" s="469">
        <v>146</v>
      </c>
      <c r="I20" s="469">
        <v>549</v>
      </c>
      <c r="K20" s="1051"/>
    </row>
    <row r="21" spans="1:17" ht="14.25" customHeight="1" x14ac:dyDescent="0.25">
      <c r="A21" s="1613" t="s">
        <v>1585</v>
      </c>
      <c r="B21" s="1613"/>
      <c r="C21" s="469">
        <v>144283</v>
      </c>
      <c r="D21" s="469">
        <v>1374</v>
      </c>
      <c r="E21" s="469">
        <v>1359</v>
      </c>
      <c r="F21" s="469">
        <v>-682</v>
      </c>
      <c r="G21" s="469">
        <v>1341</v>
      </c>
      <c r="H21" s="469">
        <v>137</v>
      </c>
      <c r="I21" s="469">
        <v>548</v>
      </c>
      <c r="K21" s="1051"/>
    </row>
    <row r="22" spans="1:17" ht="14.25" customHeight="1" x14ac:dyDescent="0.25">
      <c r="A22" s="1613" t="s">
        <v>1662</v>
      </c>
      <c r="B22" s="1613"/>
      <c r="C22" s="469">
        <v>144546</v>
      </c>
      <c r="D22" s="469">
        <v>1397</v>
      </c>
      <c r="E22" s="469">
        <v>1114</v>
      </c>
      <c r="F22" s="469">
        <v>30</v>
      </c>
      <c r="G22" s="469">
        <v>2015</v>
      </c>
      <c r="H22" s="469">
        <v>567</v>
      </c>
      <c r="I22" s="469">
        <v>472</v>
      </c>
      <c r="K22" s="1051"/>
    </row>
    <row r="23" spans="1:17" ht="14.25" customHeight="1" x14ac:dyDescent="0.25">
      <c r="A23" s="1613" t="s">
        <v>1687</v>
      </c>
      <c r="B23" s="1613"/>
      <c r="C23" s="469">
        <v>146969</v>
      </c>
      <c r="D23" s="469">
        <v>1387</v>
      </c>
      <c r="E23" s="469">
        <v>1272</v>
      </c>
      <c r="F23" s="469">
        <v>444</v>
      </c>
      <c r="G23" s="469">
        <v>2263</v>
      </c>
      <c r="H23" s="469">
        <v>611</v>
      </c>
      <c r="I23" s="469">
        <v>0</v>
      </c>
      <c r="K23" s="1051"/>
    </row>
    <row r="24" spans="1:17" ht="14.25" customHeight="1" x14ac:dyDescent="0.25">
      <c r="A24" s="1613" t="s">
        <v>1805</v>
      </c>
      <c r="B24" s="1613"/>
      <c r="C24" s="469">
        <v>150402</v>
      </c>
      <c r="D24" s="469">
        <v>1295</v>
      </c>
      <c r="E24" s="469">
        <v>1368</v>
      </c>
      <c r="F24" s="469">
        <v>177</v>
      </c>
      <c r="G24" s="469">
        <v>2102</v>
      </c>
      <c r="H24" s="469">
        <v>788</v>
      </c>
      <c r="I24" s="469">
        <v>0</v>
      </c>
      <c r="K24" s="1051"/>
    </row>
    <row r="25" spans="1:17" ht="14.25" customHeight="1" x14ac:dyDescent="0.25">
      <c r="A25" s="1613" t="s">
        <v>1929</v>
      </c>
      <c r="B25" s="1613"/>
      <c r="C25" s="469">
        <v>153396</v>
      </c>
      <c r="D25" s="469">
        <v>1307</v>
      </c>
      <c r="E25" s="469">
        <v>1326</v>
      </c>
      <c r="F25" s="469">
        <v>662</v>
      </c>
      <c r="G25" s="469">
        <v>2267</v>
      </c>
      <c r="H25" s="469">
        <v>1113</v>
      </c>
      <c r="I25" s="469">
        <v>0</v>
      </c>
      <c r="K25" s="1051"/>
    </row>
    <row r="26" spans="1:17" ht="14.25" customHeight="1" x14ac:dyDescent="0.25">
      <c r="A26" s="1211" t="s">
        <v>2256</v>
      </c>
      <c r="B26" s="1230" t="s">
        <v>2073</v>
      </c>
      <c r="C26" s="469">
        <v>157419</v>
      </c>
      <c r="D26" s="469">
        <v>1344</v>
      </c>
      <c r="E26" s="469">
        <v>1405</v>
      </c>
      <c r="F26" s="469">
        <v>1150</v>
      </c>
      <c r="G26" s="469">
        <v>2079</v>
      </c>
      <c r="H26" s="469">
        <v>718</v>
      </c>
      <c r="I26" s="469">
        <v>0</v>
      </c>
      <c r="K26" s="1051"/>
    </row>
    <row r="27" spans="1:17" ht="14.25" customHeight="1" x14ac:dyDescent="0.25">
      <c r="A27" s="1211" t="s">
        <v>2257</v>
      </c>
      <c r="B27" s="1230" t="s">
        <v>2073</v>
      </c>
      <c r="C27" s="469">
        <v>161305</v>
      </c>
      <c r="D27" s="469">
        <v>1412</v>
      </c>
      <c r="E27" s="469">
        <v>1352</v>
      </c>
      <c r="F27" s="469">
        <v>1220</v>
      </c>
      <c r="G27" s="469">
        <v>1209</v>
      </c>
      <c r="H27" s="469">
        <v>964</v>
      </c>
      <c r="I27" s="469">
        <v>0</v>
      </c>
      <c r="K27" s="1051"/>
      <c r="M27" s="1080"/>
      <c r="N27" s="30"/>
    </row>
    <row r="28" spans="1:17" ht="14.25" customHeight="1" x14ac:dyDescent="0.25">
      <c r="A28" s="1211" t="s">
        <v>2258</v>
      </c>
      <c r="B28" s="1230" t="s">
        <v>2073</v>
      </c>
      <c r="C28" s="469">
        <v>164758</v>
      </c>
      <c r="D28" s="469">
        <v>1499</v>
      </c>
      <c r="E28" s="469">
        <v>1443</v>
      </c>
      <c r="F28" s="469">
        <v>2260</v>
      </c>
      <c r="G28" s="469">
        <v>3436</v>
      </c>
      <c r="H28" s="469">
        <v>178</v>
      </c>
      <c r="I28" s="469">
        <v>0</v>
      </c>
      <c r="K28" s="1051"/>
      <c r="L28" s="487"/>
      <c r="M28" s="1144"/>
      <c r="N28" s="1144"/>
    </row>
    <row r="29" spans="1:17" ht="14.25" customHeight="1" x14ac:dyDescent="0.25">
      <c r="A29" s="1211" t="s">
        <v>2259</v>
      </c>
      <c r="B29" s="1230" t="s">
        <v>2075</v>
      </c>
      <c r="C29" s="469">
        <v>170688</v>
      </c>
      <c r="K29" s="1051"/>
      <c r="M29" s="1080"/>
    </row>
    <row r="30" spans="1:17" ht="14.25" customHeight="1" x14ac:dyDescent="0.25">
      <c r="I30" s="487"/>
    </row>
    <row r="31" spans="1:17" ht="13.8" x14ac:dyDescent="0.25">
      <c r="A31" s="10" t="s">
        <v>1155</v>
      </c>
      <c r="B31" s="1212"/>
      <c r="E31" s="487"/>
      <c r="N31"/>
      <c r="O31"/>
    </row>
    <row r="32" spans="1:17" ht="13.8" x14ac:dyDescent="0.25">
      <c r="A32" s="10"/>
      <c r="B32" s="1212"/>
      <c r="D32" s="495"/>
      <c r="M32"/>
      <c r="N32" s="47"/>
      <c r="O32" s="47"/>
      <c r="P32" s="5"/>
      <c r="Q32" s="5"/>
    </row>
    <row r="33" spans="1:17" ht="13.8" x14ac:dyDescent="0.25">
      <c r="A33" s="989" t="s">
        <v>1820</v>
      </c>
      <c r="B33" s="1212"/>
      <c r="M33"/>
      <c r="N33" s="47"/>
      <c r="O33" s="47"/>
      <c r="P33" s="5"/>
      <c r="Q33" s="5"/>
    </row>
    <row r="34" spans="1:17" ht="13.8" x14ac:dyDescent="0.25">
      <c r="A34" s="10"/>
      <c r="B34" s="1212"/>
      <c r="M34"/>
      <c r="N34" s="47"/>
      <c r="O34" s="47"/>
      <c r="P34" s="5"/>
      <c r="Q34" s="5"/>
    </row>
    <row r="35" spans="1:17" ht="16.5" customHeight="1" x14ac:dyDescent="0.35">
      <c r="A35" s="863" t="s">
        <v>1668</v>
      </c>
      <c r="B35" s="1212"/>
      <c r="M35"/>
      <c r="N35" s="47"/>
      <c r="O35" s="47"/>
      <c r="P35" s="5"/>
      <c r="Q35" s="5"/>
    </row>
    <row r="36" spans="1:17" ht="17.25" customHeight="1" x14ac:dyDescent="0.35">
      <c r="A36" s="989" t="s">
        <v>2282</v>
      </c>
      <c r="B36" s="1212"/>
      <c r="M36"/>
      <c r="N36" s="47"/>
      <c r="O36" s="47"/>
      <c r="P36" s="5"/>
      <c r="Q36" s="5"/>
    </row>
    <row r="37" spans="1:17" x14ac:dyDescent="0.25">
      <c r="M37"/>
      <c r="N37" s="47"/>
      <c r="O37" s="47"/>
      <c r="P37" s="5"/>
      <c r="Q37" s="5"/>
    </row>
    <row r="38" spans="1:17" ht="13.8" x14ac:dyDescent="0.25">
      <c r="A38" s="1"/>
      <c r="B38" s="1"/>
      <c r="C38" s="10"/>
      <c r="M38"/>
      <c r="N38" s="47"/>
      <c r="O38" s="47"/>
      <c r="P38" s="5"/>
      <c r="Q38" s="5"/>
    </row>
    <row r="39" spans="1:17" x14ac:dyDescent="0.25">
      <c r="M39"/>
      <c r="N39" s="47"/>
      <c r="O39" s="47"/>
      <c r="P39" s="5"/>
      <c r="Q39" s="5"/>
    </row>
    <row r="40" spans="1:17" x14ac:dyDescent="0.25">
      <c r="M40"/>
      <c r="N40" s="47"/>
      <c r="O40" s="47"/>
      <c r="P40" s="5"/>
      <c r="Q40" s="5"/>
    </row>
    <row r="41" spans="1:17" x14ac:dyDescent="0.25">
      <c r="M41"/>
      <c r="N41" s="47"/>
      <c r="O41" s="47"/>
      <c r="P41" s="5"/>
      <c r="Q41" s="5"/>
    </row>
    <row r="42" spans="1:17" x14ac:dyDescent="0.25">
      <c r="M42"/>
      <c r="N42" s="47"/>
      <c r="O42" s="47"/>
      <c r="P42" s="5"/>
      <c r="Q42" s="5"/>
    </row>
    <row r="43" spans="1:17" x14ac:dyDescent="0.25">
      <c r="M43"/>
      <c r="N43" s="47"/>
      <c r="O43" s="47"/>
      <c r="P43" s="5"/>
      <c r="Q43" s="5"/>
    </row>
    <row r="44" spans="1:17" x14ac:dyDescent="0.25">
      <c r="M44"/>
      <c r="N44" s="47"/>
      <c r="O44" s="47"/>
      <c r="P44" s="5"/>
      <c r="Q44" s="5"/>
    </row>
    <row r="45" spans="1:17" x14ac:dyDescent="0.25">
      <c r="M45"/>
      <c r="N45" s="47"/>
      <c r="O45" s="47"/>
      <c r="P45" s="5"/>
      <c r="Q45" s="5"/>
    </row>
    <row r="46" spans="1:17" x14ac:dyDescent="0.25">
      <c r="M46"/>
      <c r="N46" s="47"/>
      <c r="O46" s="47"/>
      <c r="P46" s="5"/>
      <c r="Q46" s="5"/>
    </row>
    <row r="47" spans="1:17" x14ac:dyDescent="0.25">
      <c r="M47"/>
      <c r="N47" s="47"/>
      <c r="O47" s="47"/>
      <c r="P47" s="5"/>
      <c r="Q47" s="5"/>
    </row>
    <row r="48" spans="1:17" x14ac:dyDescent="0.25">
      <c r="M48"/>
      <c r="N48" s="47"/>
      <c r="O48" s="47"/>
      <c r="P48" s="5"/>
      <c r="Q48" s="5"/>
    </row>
    <row r="49" spans="1:17" x14ac:dyDescent="0.25">
      <c r="M49"/>
      <c r="N49" s="47"/>
      <c r="O49" s="47"/>
      <c r="P49" s="5"/>
      <c r="Q49" s="5"/>
    </row>
    <row r="50" spans="1:17" x14ac:dyDescent="0.25">
      <c r="M50"/>
      <c r="N50" s="47"/>
      <c r="O50" s="47"/>
      <c r="P50" s="5"/>
      <c r="Q50" s="5"/>
    </row>
    <row r="51" spans="1:17" x14ac:dyDescent="0.25">
      <c r="M51"/>
      <c r="N51" s="47"/>
      <c r="O51" s="47"/>
      <c r="P51" s="5"/>
      <c r="Q51" s="5"/>
    </row>
    <row r="52" spans="1:17" x14ac:dyDescent="0.25">
      <c r="M52"/>
      <c r="N52" s="47"/>
      <c r="O52" s="47"/>
      <c r="P52" s="5"/>
      <c r="Q52" s="5"/>
    </row>
    <row r="53" spans="1:17" x14ac:dyDescent="0.25">
      <c r="M53"/>
      <c r="N53" s="47"/>
      <c r="O53" s="47"/>
      <c r="P53" s="5"/>
      <c r="Q53" s="5"/>
    </row>
    <row r="54" spans="1:17" x14ac:dyDescent="0.25">
      <c r="M54"/>
      <c r="N54" s="47"/>
      <c r="O54" s="47"/>
      <c r="P54" s="5"/>
      <c r="Q54" s="5"/>
    </row>
    <row r="55" spans="1:17" x14ac:dyDescent="0.25">
      <c r="M55"/>
      <c r="N55" s="47"/>
      <c r="O55" s="47"/>
      <c r="P55" s="5"/>
      <c r="Q55" s="5"/>
    </row>
    <row r="56" spans="1:17" x14ac:dyDescent="0.25">
      <c r="M56"/>
      <c r="N56" s="47"/>
      <c r="O56" s="47"/>
      <c r="P56" s="5"/>
      <c r="Q56" s="5"/>
    </row>
    <row r="57" spans="1:17" x14ac:dyDescent="0.25">
      <c r="M57"/>
      <c r="N57" s="47"/>
      <c r="O57" s="47"/>
      <c r="P57" s="5"/>
      <c r="Q57" s="5"/>
    </row>
    <row r="58" spans="1:17" x14ac:dyDescent="0.25">
      <c r="M58"/>
      <c r="N58" s="47"/>
      <c r="O58" s="47"/>
      <c r="P58" s="5"/>
      <c r="Q58" s="5"/>
    </row>
    <row r="59" spans="1:17" x14ac:dyDescent="0.25">
      <c r="M59"/>
      <c r="N59" s="47"/>
      <c r="O59" s="47"/>
      <c r="P59" s="5"/>
      <c r="Q59" s="5"/>
    </row>
    <row r="60" spans="1:17" x14ac:dyDescent="0.25">
      <c r="M60"/>
      <c r="N60" s="47"/>
      <c r="O60" s="47"/>
      <c r="P60" s="5"/>
      <c r="Q60" s="5"/>
    </row>
    <row r="61" spans="1:17" s="326" customFormat="1" ht="13.8" x14ac:dyDescent="0.25">
      <c r="A61" s="26" t="s">
        <v>1468</v>
      </c>
      <c r="B61" s="1214"/>
      <c r="H61" s="327"/>
      <c r="M61"/>
      <c r="N61" s="47"/>
      <c r="O61" s="47"/>
      <c r="P61" s="5"/>
      <c r="Q61" s="5"/>
    </row>
    <row r="62" spans="1:17" s="326" customFormat="1" ht="13.8" x14ac:dyDescent="0.25">
      <c r="A62" s="1603" t="s">
        <v>1822</v>
      </c>
      <c r="B62" s="1603"/>
      <c r="C62" s="1603"/>
      <c r="D62" s="1603"/>
      <c r="E62" s="1603"/>
      <c r="F62" s="1603"/>
      <c r="G62" s="1603"/>
      <c r="H62" s="1603"/>
      <c r="I62" s="1603"/>
      <c r="M62"/>
      <c r="N62" s="47"/>
      <c r="O62" s="47"/>
      <c r="P62" s="5"/>
      <c r="Q62" s="5"/>
    </row>
    <row r="63" spans="1:17" ht="13.8" x14ac:dyDescent="0.25">
      <c r="A63" s="1603" t="s">
        <v>1823</v>
      </c>
      <c r="B63" s="1603"/>
      <c r="C63" s="1603"/>
      <c r="D63" s="1603"/>
      <c r="E63" s="1603"/>
      <c r="F63" s="1603"/>
      <c r="G63" s="1603"/>
      <c r="H63" s="1603"/>
      <c r="I63" s="1603"/>
    </row>
  </sheetData>
  <customSheetViews>
    <customSheetView guid="{F67F5823-51D5-4D47-B100-5B47C1E6BCB9}" showPageBreaks="1" fitToPage="1" printArea="1" topLeftCell="A25">
      <selection activeCell="J19" sqref="J19"/>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topLeftCell="A7">
      <selection activeCell="D16" sqref="D16"/>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19">
    <mergeCell ref="A23:B23"/>
    <mergeCell ref="A24:B24"/>
    <mergeCell ref="A25:B25"/>
    <mergeCell ref="A63:I63"/>
    <mergeCell ref="A1:I1"/>
    <mergeCell ref="A3:I3"/>
    <mergeCell ref="A4:I4"/>
    <mergeCell ref="D7:I7"/>
    <mergeCell ref="A62:I62"/>
    <mergeCell ref="A14:B14"/>
    <mergeCell ref="A11:B11"/>
    <mergeCell ref="A15:B15"/>
    <mergeCell ref="A16:B16"/>
    <mergeCell ref="A17:B17"/>
    <mergeCell ref="A18:B18"/>
    <mergeCell ref="A19:B19"/>
    <mergeCell ref="A20:B20"/>
    <mergeCell ref="A21:B21"/>
    <mergeCell ref="A22:B22"/>
  </mergeCells>
  <phoneticPr fontId="0" type="noConversion"/>
  <hyperlinks>
    <hyperlink ref="A62" r:id="rId3" display="Table 051-0001 - Estimates of population, by age group and sex for July 1, Canada, provinces and territories, annual" xr:uid="{00000000-0004-0000-0100-000000000000}"/>
    <hyperlink ref="A63:I63" r:id="rId4" display="Table 17-10-0008-01 Estimates of the components of demographic growth, annual" xr:uid="{00000000-0004-0000-0100-000001000000}"/>
    <hyperlink ref="A62:I62" r:id="rId5" display="Table 17-10-0005-01 - Population estimates on July 1st, by age and sex " xr:uid="{00000000-0004-0000-0100-000002000000}"/>
  </hyperlinks>
  <printOptions horizontalCentered="1"/>
  <pageMargins left="0.74803149606299202" right="0.74803149606299202" top="0.98425196850393704" bottom="0.98425196850393704" header="0.511811023622047" footer="0.511811023622047"/>
  <pageSetup scale="78" firstPageNumber="27" orientation="portrait" useFirstPageNumber="1" r:id="rId6"/>
  <headerFooter alignWithMargins="0"/>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7176-C5A2-4F7F-B2AA-81D799EE363C}">
  <sheetPr>
    <tabColor indexed="47"/>
    <pageSetUpPr fitToPage="1"/>
  </sheetPr>
  <dimension ref="A1:M98"/>
  <sheetViews>
    <sheetView topLeftCell="A67" zoomScaleNormal="100" workbookViewId="0">
      <selection activeCell="L40" sqref="L40"/>
    </sheetView>
  </sheetViews>
  <sheetFormatPr defaultColWidth="9.109375" defaultRowHeight="13.2" x14ac:dyDescent="0.25"/>
  <cols>
    <col min="1" max="1" width="20.6640625" style="755" customWidth="1"/>
    <col min="2" max="2" width="12.6640625" style="755" customWidth="1"/>
    <col min="3" max="12" width="8.88671875" style="755" customWidth="1"/>
    <col min="13" max="16384" width="9.109375" style="755"/>
  </cols>
  <sheetData>
    <row r="1" spans="1:12" ht="17.399999999999999" x14ac:dyDescent="0.3">
      <c r="A1" s="1666" t="s">
        <v>1013</v>
      </c>
      <c r="B1" s="1666"/>
      <c r="C1" s="1666"/>
      <c r="D1" s="1666"/>
      <c r="E1" s="1666"/>
      <c r="F1" s="1666"/>
      <c r="G1" s="1666"/>
      <c r="H1" s="1666"/>
      <c r="I1" s="1666"/>
      <c r="J1" s="1666"/>
      <c r="K1" s="1666"/>
      <c r="L1" s="1666"/>
    </row>
    <row r="2" spans="1:12" ht="17.399999999999999" x14ac:dyDescent="0.3">
      <c r="A2" s="788"/>
      <c r="B2" s="788"/>
      <c r="C2" s="788"/>
      <c r="D2" s="788"/>
      <c r="E2" s="788"/>
      <c r="F2" s="788"/>
      <c r="G2" s="788"/>
      <c r="H2" s="788"/>
      <c r="I2" s="788"/>
      <c r="J2" s="788"/>
      <c r="K2" s="788"/>
    </row>
    <row r="3" spans="1:12" ht="17.399999999999999" x14ac:dyDescent="0.3">
      <c r="A3" s="1667" t="s">
        <v>2580</v>
      </c>
      <c r="B3" s="1667"/>
      <c r="C3" s="1667"/>
      <c r="D3" s="1667"/>
      <c r="E3" s="1667"/>
      <c r="F3" s="1667"/>
      <c r="G3" s="1667"/>
      <c r="H3" s="1667"/>
      <c r="I3" s="1667"/>
      <c r="J3" s="1667"/>
      <c r="K3" s="1667"/>
      <c r="L3" s="1667"/>
    </row>
    <row r="4" spans="1:12" ht="17.399999999999999" x14ac:dyDescent="0.3">
      <c r="A4" s="1667" t="s">
        <v>2581</v>
      </c>
      <c r="B4" s="1667"/>
      <c r="C4" s="1667"/>
      <c r="D4" s="1667"/>
      <c r="E4" s="1667"/>
      <c r="F4" s="1667"/>
      <c r="G4" s="1667"/>
      <c r="H4" s="1667"/>
      <c r="I4" s="1667"/>
      <c r="J4" s="1667"/>
      <c r="K4" s="1667"/>
      <c r="L4" s="1667"/>
    </row>
    <row r="5" spans="1:12" ht="17.399999999999999" x14ac:dyDescent="0.3">
      <c r="A5" s="1667" t="s">
        <v>2605</v>
      </c>
      <c r="B5" s="1667"/>
      <c r="C5" s="1667"/>
      <c r="D5" s="1667"/>
      <c r="E5" s="1667"/>
      <c r="F5" s="1667"/>
      <c r="G5" s="1667"/>
      <c r="H5" s="1667"/>
      <c r="I5" s="1667"/>
      <c r="J5" s="1667"/>
      <c r="K5" s="1667"/>
      <c r="L5" s="1667"/>
    </row>
    <row r="6" spans="1:12" ht="17.399999999999999" x14ac:dyDescent="0.3">
      <c r="A6" s="788"/>
      <c r="B6" s="788"/>
      <c r="C6" s="788"/>
      <c r="D6" s="788"/>
      <c r="E6" s="788"/>
      <c r="F6" s="788"/>
      <c r="G6" s="788"/>
      <c r="H6" s="788"/>
      <c r="I6" s="788"/>
      <c r="J6" s="788"/>
      <c r="K6" s="788"/>
    </row>
    <row r="7" spans="1:12" ht="17.399999999999999" x14ac:dyDescent="0.3">
      <c r="A7" s="788"/>
      <c r="B7" s="788"/>
      <c r="C7" s="788"/>
      <c r="D7" s="788"/>
      <c r="E7" s="788"/>
      <c r="F7" s="788"/>
      <c r="G7" s="788"/>
      <c r="H7" s="788"/>
      <c r="I7" s="788"/>
      <c r="J7" s="788"/>
      <c r="K7" s="788"/>
    </row>
    <row r="8" spans="1:12" ht="15.6" x14ac:dyDescent="0.3">
      <c r="A8" s="1169" t="s">
        <v>2582</v>
      </c>
      <c r="B8" s="1169"/>
      <c r="C8" s="779" t="s">
        <v>1495</v>
      </c>
      <c r="D8" s="779" t="s">
        <v>1585</v>
      </c>
      <c r="E8" s="779" t="s">
        <v>1662</v>
      </c>
      <c r="F8" s="779" t="s">
        <v>1687</v>
      </c>
      <c r="G8" s="779" t="s">
        <v>1805</v>
      </c>
      <c r="H8" s="779" t="s">
        <v>1929</v>
      </c>
      <c r="I8" s="779" t="s">
        <v>2256</v>
      </c>
      <c r="J8" s="779" t="s">
        <v>2257</v>
      </c>
      <c r="K8" s="779" t="s">
        <v>2258</v>
      </c>
      <c r="L8" s="779" t="s">
        <v>2259</v>
      </c>
    </row>
    <row r="9" spans="1:12" ht="16.2" thickBot="1" x14ac:dyDescent="0.35">
      <c r="A9" s="1173"/>
      <c r="B9" s="1173"/>
      <c r="C9" s="1173"/>
      <c r="D9" s="1173"/>
      <c r="E9" s="1173"/>
      <c r="F9" s="1173"/>
      <c r="G9" s="1173"/>
      <c r="H9" s="1173"/>
      <c r="I9" s="1173"/>
      <c r="J9" s="1173"/>
      <c r="K9" s="1173"/>
      <c r="L9" s="1173"/>
    </row>
    <row r="10" spans="1:12" ht="15.6" x14ac:dyDescent="0.3">
      <c r="A10" s="1169"/>
      <c r="B10" s="1169"/>
      <c r="C10" s="1169"/>
      <c r="D10" s="1169"/>
      <c r="E10" s="1169"/>
      <c r="F10" s="1169"/>
    </row>
    <row r="11" spans="1:12" ht="13.8" x14ac:dyDescent="0.25">
      <c r="A11" s="770" t="s">
        <v>110</v>
      </c>
      <c r="B11" s="770"/>
      <c r="C11" s="1162">
        <v>56.7</v>
      </c>
      <c r="D11" s="1162">
        <v>58.5</v>
      </c>
      <c r="E11" s="1162">
        <v>58.4</v>
      </c>
      <c r="F11" s="1162">
        <v>58.9</v>
      </c>
      <c r="G11" s="1162">
        <v>59.8</v>
      </c>
      <c r="H11" s="1162">
        <v>60</v>
      </c>
      <c r="I11" s="1162">
        <v>60.3</v>
      </c>
      <c r="J11" s="1162">
        <v>65</v>
      </c>
      <c r="K11" s="1162">
        <v>61.7</v>
      </c>
      <c r="L11" s="1162">
        <v>61.1</v>
      </c>
    </row>
    <row r="12" spans="1:12" ht="13.8" x14ac:dyDescent="0.25">
      <c r="A12" s="756" t="s">
        <v>1591</v>
      </c>
      <c r="B12" s="756"/>
      <c r="C12" s="1162">
        <v>73.400000000000006</v>
      </c>
      <c r="D12" s="1162">
        <v>73.099999999999994</v>
      </c>
      <c r="E12" s="1162">
        <v>72.3</v>
      </c>
      <c r="F12" s="1162">
        <v>75</v>
      </c>
      <c r="G12" s="1162">
        <v>79.8</v>
      </c>
      <c r="H12" s="1162">
        <v>77.7</v>
      </c>
      <c r="I12" s="1162">
        <v>79.400000000000006</v>
      </c>
      <c r="J12" s="1162">
        <v>88.3</v>
      </c>
      <c r="K12" s="1162">
        <v>80.400000000000006</v>
      </c>
      <c r="L12" s="1162">
        <v>75.7</v>
      </c>
    </row>
    <row r="13" spans="1:12" ht="13.8" x14ac:dyDescent="0.25">
      <c r="A13" s="756" t="s">
        <v>602</v>
      </c>
      <c r="B13" s="756"/>
      <c r="C13" s="1162">
        <v>40.9</v>
      </c>
      <c r="D13" s="1162">
        <v>40.799999999999997</v>
      </c>
      <c r="E13" s="1162">
        <v>42.3</v>
      </c>
      <c r="F13" s="1162">
        <v>42.9</v>
      </c>
      <c r="G13" s="1162">
        <v>43.7</v>
      </c>
      <c r="H13" s="1162">
        <v>42.5</v>
      </c>
      <c r="I13" s="1162">
        <v>43</v>
      </c>
      <c r="J13" s="1162">
        <v>46.2</v>
      </c>
      <c r="K13" s="1162">
        <v>46.3</v>
      </c>
      <c r="L13" s="1162">
        <v>45.3</v>
      </c>
    </row>
    <row r="14" spans="1:12" ht="13.8" x14ac:dyDescent="0.25">
      <c r="A14" s="756" t="s">
        <v>893</v>
      </c>
      <c r="B14" s="756"/>
      <c r="C14" s="1162">
        <v>43.4</v>
      </c>
      <c r="D14" s="1162">
        <v>44.2</v>
      </c>
      <c r="E14" s="1162">
        <v>45.2</v>
      </c>
      <c r="F14" s="1162">
        <v>45.6</v>
      </c>
      <c r="G14" s="1162">
        <v>46.9</v>
      </c>
      <c r="H14" s="1162">
        <v>45.9</v>
      </c>
      <c r="I14" s="1162">
        <v>46.8</v>
      </c>
      <c r="J14" s="1162">
        <v>50.2</v>
      </c>
      <c r="K14" s="1162">
        <v>48.6</v>
      </c>
      <c r="L14" s="1162">
        <v>47.9</v>
      </c>
    </row>
    <row r="15" spans="1:12" ht="13.8" x14ac:dyDescent="0.25">
      <c r="A15" s="756" t="s">
        <v>894</v>
      </c>
      <c r="B15" s="756"/>
      <c r="C15" s="1162">
        <v>45.8</v>
      </c>
      <c r="D15" s="1162">
        <v>46.6</v>
      </c>
      <c r="E15" s="1162">
        <v>47.2</v>
      </c>
      <c r="F15" s="1162">
        <v>46.7</v>
      </c>
      <c r="G15" s="1162">
        <v>47.3</v>
      </c>
      <c r="H15" s="1162">
        <v>47.5</v>
      </c>
      <c r="I15" s="1162">
        <v>47.8</v>
      </c>
      <c r="J15" s="1162">
        <v>50.6</v>
      </c>
      <c r="K15" s="1162">
        <v>50</v>
      </c>
      <c r="L15" s="1162">
        <v>49.2</v>
      </c>
    </row>
    <row r="16" spans="1:12" ht="13.8" x14ac:dyDescent="0.25">
      <c r="A16" s="756" t="s">
        <v>895</v>
      </c>
      <c r="B16" s="756"/>
      <c r="C16" s="1162">
        <v>50.2</v>
      </c>
      <c r="D16" s="1162">
        <v>51.7</v>
      </c>
      <c r="E16" s="1162">
        <v>51.7</v>
      </c>
      <c r="F16" s="1162">
        <v>52</v>
      </c>
      <c r="G16" s="1162">
        <v>52.4</v>
      </c>
      <c r="H16" s="1162">
        <v>52.4</v>
      </c>
      <c r="I16" s="1162">
        <v>53.3</v>
      </c>
      <c r="J16" s="1162">
        <v>57.2</v>
      </c>
      <c r="K16" s="1162">
        <v>55</v>
      </c>
      <c r="L16" s="1162">
        <v>54.4</v>
      </c>
    </row>
    <row r="17" spans="1:12" ht="13.8" x14ac:dyDescent="0.25">
      <c r="A17" s="756" t="s">
        <v>896</v>
      </c>
      <c r="B17" s="756"/>
      <c r="C17" s="1162">
        <v>54.3</v>
      </c>
      <c r="D17" s="1162">
        <v>55.5</v>
      </c>
      <c r="E17" s="1162">
        <v>56.3</v>
      </c>
      <c r="F17" s="1162">
        <v>56.9</v>
      </c>
      <c r="G17" s="1162">
        <v>57.8</v>
      </c>
      <c r="H17" s="1162">
        <v>58.3</v>
      </c>
      <c r="I17" s="1162">
        <v>58.3</v>
      </c>
      <c r="J17" s="1162">
        <v>63.6</v>
      </c>
      <c r="K17" s="1162">
        <v>59.9</v>
      </c>
      <c r="L17" s="1162">
        <v>58.9</v>
      </c>
    </row>
    <row r="18" spans="1:12" ht="13.8" x14ac:dyDescent="0.25">
      <c r="A18" s="756" t="s">
        <v>897</v>
      </c>
      <c r="B18" s="756"/>
      <c r="C18" s="1162">
        <v>51.3</v>
      </c>
      <c r="D18" s="1162">
        <v>52.1</v>
      </c>
      <c r="E18" s="1162">
        <v>51.9</v>
      </c>
      <c r="F18" s="1162">
        <v>53</v>
      </c>
      <c r="G18" s="1162">
        <v>53.9</v>
      </c>
      <c r="H18" s="1162">
        <v>54.4</v>
      </c>
      <c r="I18" s="1162">
        <v>54.5</v>
      </c>
      <c r="J18" s="1162">
        <v>57</v>
      </c>
      <c r="K18" s="1162">
        <v>53.8</v>
      </c>
      <c r="L18" s="1162">
        <v>55.3</v>
      </c>
    </row>
    <row r="19" spans="1:12" ht="13.8" x14ac:dyDescent="0.25">
      <c r="A19" s="756" t="s">
        <v>898</v>
      </c>
      <c r="B19" s="756"/>
      <c r="C19" s="1162">
        <v>74.7</v>
      </c>
      <c r="D19" s="1162">
        <v>76.8</v>
      </c>
      <c r="E19" s="1162">
        <v>77.7</v>
      </c>
      <c r="F19" s="1162">
        <v>78.8</v>
      </c>
      <c r="G19" s="1162">
        <v>80.900000000000006</v>
      </c>
      <c r="H19" s="1162">
        <v>80.900000000000006</v>
      </c>
      <c r="I19" s="1162">
        <v>79.5</v>
      </c>
      <c r="J19" s="1162">
        <v>83.9</v>
      </c>
      <c r="K19" s="1162">
        <v>78.8</v>
      </c>
      <c r="L19" s="1162">
        <v>80.099999999999994</v>
      </c>
    </row>
    <row r="20" spans="1:12" ht="13.8" x14ac:dyDescent="0.25">
      <c r="A20" s="756" t="s">
        <v>899</v>
      </c>
      <c r="B20" s="756"/>
      <c r="C20" s="1162">
        <v>76</v>
      </c>
      <c r="D20" s="1162">
        <v>80.099999999999994</v>
      </c>
      <c r="E20" s="1162">
        <v>78.599999999999994</v>
      </c>
      <c r="F20" s="1162">
        <v>79.7</v>
      </c>
      <c r="G20" s="1162">
        <v>81.8</v>
      </c>
      <c r="H20" s="1162">
        <v>80.8</v>
      </c>
      <c r="I20" s="1162">
        <v>81.2</v>
      </c>
      <c r="J20" s="1162">
        <v>86.3</v>
      </c>
      <c r="K20" s="1162">
        <v>80.900000000000006</v>
      </c>
      <c r="L20" s="1162">
        <v>80.599999999999994</v>
      </c>
    </row>
    <row r="21" spans="1:12" ht="13.8" x14ac:dyDescent="0.25">
      <c r="A21" s="756" t="s">
        <v>900</v>
      </c>
      <c r="B21" s="756"/>
      <c r="C21" s="1162">
        <v>53.4</v>
      </c>
      <c r="D21" s="1162">
        <v>55.5</v>
      </c>
      <c r="E21" s="1162">
        <v>55</v>
      </c>
      <c r="F21" s="1162">
        <v>55</v>
      </c>
      <c r="G21" s="1162">
        <v>55.6</v>
      </c>
      <c r="H21" s="1162">
        <v>56.2</v>
      </c>
      <c r="I21" s="1162">
        <v>56.8</v>
      </c>
      <c r="J21" s="1162">
        <v>62.3</v>
      </c>
      <c r="K21" s="1162">
        <v>59.4</v>
      </c>
      <c r="L21" s="1162">
        <v>58.9</v>
      </c>
    </row>
    <row r="22" spans="1:12" ht="13.8" x14ac:dyDescent="0.25">
      <c r="A22" s="756" t="s">
        <v>901</v>
      </c>
      <c r="B22" s="756"/>
      <c r="C22" s="1162">
        <v>63.6</v>
      </c>
      <c r="D22" s="1162">
        <v>62.1</v>
      </c>
      <c r="E22" s="1162">
        <v>58.2</v>
      </c>
      <c r="F22" s="1162">
        <v>59.8</v>
      </c>
      <c r="G22" s="1162">
        <v>58</v>
      </c>
      <c r="H22" s="1162">
        <v>59</v>
      </c>
      <c r="I22" s="1162">
        <v>58.3</v>
      </c>
      <c r="J22" s="1162">
        <v>63.9</v>
      </c>
      <c r="K22" s="1162">
        <v>66.599999999999994</v>
      </c>
      <c r="L22" s="1162">
        <v>67.2</v>
      </c>
    </row>
    <row r="23" spans="1:12" ht="13.8" x14ac:dyDescent="0.25">
      <c r="A23" s="756" t="s">
        <v>1590</v>
      </c>
      <c r="B23" s="756"/>
      <c r="C23" s="1162">
        <v>87.1</v>
      </c>
      <c r="D23" s="1162">
        <v>88.7</v>
      </c>
      <c r="E23" s="1162">
        <v>91.1</v>
      </c>
      <c r="F23" s="1162">
        <v>92</v>
      </c>
      <c r="G23" s="1162">
        <v>98.4</v>
      </c>
      <c r="H23" s="1162">
        <v>101</v>
      </c>
      <c r="I23" s="1162">
        <v>98.6</v>
      </c>
      <c r="J23" s="1162">
        <v>92.9</v>
      </c>
      <c r="K23" s="1162">
        <v>92.3</v>
      </c>
      <c r="L23" s="1162">
        <v>91.5</v>
      </c>
    </row>
    <row r="24" spans="1:12" ht="13.8" x14ac:dyDescent="0.25">
      <c r="A24" s="756" t="s">
        <v>1589</v>
      </c>
      <c r="B24" s="756"/>
      <c r="C24" s="1162">
        <v>77.5</v>
      </c>
      <c r="D24" s="1162">
        <v>75.5</v>
      </c>
      <c r="E24" s="1162">
        <v>71.900000000000006</v>
      </c>
      <c r="F24" s="1162">
        <v>74</v>
      </c>
      <c r="G24" s="1162">
        <v>81</v>
      </c>
      <c r="H24" s="1162">
        <v>79.900000000000006</v>
      </c>
      <c r="I24" s="1162">
        <v>80.5</v>
      </c>
      <c r="J24" s="1162">
        <v>87.7</v>
      </c>
      <c r="K24" s="1162">
        <v>87</v>
      </c>
      <c r="L24" s="1162">
        <v>88.2</v>
      </c>
    </row>
    <row r="25" spans="1:12" ht="13.8" x14ac:dyDescent="0.25">
      <c r="A25" s="756"/>
      <c r="B25" s="756"/>
      <c r="C25" s="756"/>
      <c r="D25" s="756"/>
      <c r="E25" s="756"/>
      <c r="F25" s="756"/>
      <c r="G25" s="1162"/>
      <c r="H25" s="1162"/>
      <c r="I25" s="1162"/>
      <c r="J25" s="1162"/>
      <c r="K25" s="1162"/>
      <c r="L25" s="756"/>
    </row>
    <row r="26" spans="1:12" ht="27.6" customHeight="1" x14ac:dyDescent="0.25">
      <c r="A26" s="1673" t="s">
        <v>2583</v>
      </c>
      <c r="B26" s="1673"/>
      <c r="C26" s="1673"/>
      <c r="D26" s="1673"/>
      <c r="E26" s="1673"/>
      <c r="F26" s="1673"/>
      <c r="G26" s="1673"/>
      <c r="H26" s="1673"/>
      <c r="I26" s="1673"/>
      <c r="J26" s="1673"/>
      <c r="K26" s="1673"/>
      <c r="L26" s="1673"/>
    </row>
    <row r="28" spans="1:12" ht="27" customHeight="1" x14ac:dyDescent="0.25">
      <c r="A28" s="1664" t="s">
        <v>2584</v>
      </c>
      <c r="B28" s="1664"/>
      <c r="C28" s="1664"/>
      <c r="D28" s="1664"/>
      <c r="E28" s="1664"/>
      <c r="F28" s="1664"/>
      <c r="G28" s="1664"/>
      <c r="H28" s="1664"/>
      <c r="I28" s="1664"/>
      <c r="J28" s="1664"/>
      <c r="K28" s="1664"/>
      <c r="L28" s="1664"/>
    </row>
    <row r="30" spans="1:12" ht="17.399999999999999" x14ac:dyDescent="0.3">
      <c r="A30" s="1666" t="s">
        <v>1014</v>
      </c>
      <c r="B30" s="1666"/>
      <c r="C30" s="1666"/>
      <c r="D30" s="1666"/>
      <c r="E30" s="1666"/>
      <c r="F30" s="1666"/>
      <c r="G30" s="1666"/>
      <c r="H30" s="1666"/>
      <c r="I30" s="1666"/>
      <c r="J30" s="1666"/>
      <c r="K30" s="1666"/>
      <c r="L30" s="1666"/>
    </row>
    <row r="31" spans="1:12" ht="17.399999999999999" x14ac:dyDescent="0.3">
      <c r="A31" s="1171"/>
      <c r="B31" s="1171"/>
      <c r="C31" s="1171"/>
      <c r="D31" s="1171"/>
      <c r="E31" s="1171"/>
      <c r="F31" s="1170"/>
      <c r="G31" s="1170"/>
      <c r="H31" s="1170"/>
      <c r="I31" s="1170"/>
      <c r="J31" s="1170"/>
      <c r="K31" s="1170"/>
      <c r="L31" s="1170"/>
    </row>
    <row r="32" spans="1:12" ht="17.399999999999999" x14ac:dyDescent="0.3">
      <c r="A32" s="1667" t="s">
        <v>2596</v>
      </c>
      <c r="B32" s="1667"/>
      <c r="C32" s="1667"/>
      <c r="D32" s="1667"/>
      <c r="E32" s="1667"/>
      <c r="F32" s="1667"/>
      <c r="G32" s="1667"/>
      <c r="H32" s="1667"/>
      <c r="I32" s="1667"/>
      <c r="J32" s="1667"/>
      <c r="K32" s="1667"/>
      <c r="L32" s="1667"/>
    </row>
    <row r="33" spans="1:12" ht="17.399999999999999" x14ac:dyDescent="0.3">
      <c r="A33" s="1667" t="s">
        <v>387</v>
      </c>
      <c r="B33" s="1667"/>
      <c r="C33" s="1667"/>
      <c r="D33" s="1667"/>
      <c r="E33" s="1667"/>
      <c r="F33" s="1667"/>
      <c r="G33" s="1667"/>
      <c r="H33" s="1667"/>
      <c r="I33" s="1667"/>
      <c r="J33" s="1667"/>
      <c r="K33" s="1667"/>
      <c r="L33" s="1667"/>
    </row>
    <row r="34" spans="1:12" ht="17.399999999999999" x14ac:dyDescent="0.3">
      <c r="A34" s="1667" t="s">
        <v>2605</v>
      </c>
      <c r="B34" s="1667"/>
      <c r="C34" s="1667"/>
      <c r="D34" s="1667"/>
      <c r="E34" s="1667"/>
      <c r="F34" s="1667"/>
      <c r="G34" s="1667"/>
      <c r="H34" s="1667"/>
      <c r="I34" s="1667"/>
      <c r="J34" s="1667"/>
      <c r="K34" s="1667"/>
      <c r="L34" s="1667"/>
    </row>
    <row r="35" spans="1:12" ht="17.399999999999999" x14ac:dyDescent="0.3">
      <c r="A35" s="1667"/>
      <c r="B35" s="1667"/>
      <c r="C35" s="1667"/>
      <c r="D35" s="1667"/>
      <c r="E35" s="1667"/>
      <c r="F35" s="1667"/>
      <c r="G35" s="1667"/>
      <c r="H35" s="1667"/>
      <c r="I35" s="1667"/>
      <c r="J35" s="1667"/>
      <c r="K35" s="1667"/>
      <c r="L35" s="1667"/>
    </row>
    <row r="37" spans="1:12" ht="15.6" x14ac:dyDescent="0.3">
      <c r="A37" s="1169" t="s">
        <v>1220</v>
      </c>
      <c r="B37" s="779"/>
      <c r="C37" s="779"/>
      <c r="D37" s="779"/>
      <c r="E37" s="779" t="s">
        <v>1662</v>
      </c>
      <c r="F37" s="779" t="s">
        <v>1687</v>
      </c>
      <c r="G37" s="779" t="s">
        <v>1805</v>
      </c>
      <c r="H37" s="779" t="s">
        <v>1929</v>
      </c>
      <c r="I37" s="779" t="s">
        <v>2256</v>
      </c>
      <c r="J37" s="779" t="s">
        <v>2257</v>
      </c>
      <c r="K37" s="779" t="s">
        <v>2258</v>
      </c>
      <c r="L37" s="779" t="s">
        <v>2259</v>
      </c>
    </row>
    <row r="38" spans="1:12" ht="16.2" thickBot="1" x14ac:dyDescent="0.35">
      <c r="A38" s="776"/>
      <c r="B38" s="1168"/>
      <c r="C38" s="1168"/>
      <c r="D38" s="1168"/>
      <c r="E38" s="1168"/>
      <c r="F38" s="1168"/>
      <c r="G38" s="1168"/>
      <c r="H38" s="1168"/>
      <c r="I38" s="1168"/>
      <c r="J38" s="1168"/>
      <c r="K38" s="1168"/>
      <c r="L38" s="1168"/>
    </row>
    <row r="40" spans="1:12" ht="13.8" x14ac:dyDescent="0.25">
      <c r="A40" s="770" t="s">
        <v>802</v>
      </c>
      <c r="B40" s="1167"/>
      <c r="C40" s="1167"/>
      <c r="D40" s="1167"/>
      <c r="E40" s="1167">
        <v>42.3</v>
      </c>
      <c r="F40" s="1167">
        <v>42.9</v>
      </c>
      <c r="G40" s="1167">
        <v>43.7</v>
      </c>
      <c r="H40" s="1167">
        <v>42.5</v>
      </c>
      <c r="I40" s="1167">
        <v>43</v>
      </c>
      <c r="J40" s="1167">
        <v>46.2</v>
      </c>
      <c r="K40" s="1167">
        <v>46.3</v>
      </c>
      <c r="L40" s="1167">
        <v>45.3</v>
      </c>
    </row>
    <row r="41" spans="1:12" x14ac:dyDescent="0.25">
      <c r="A41" s="761" t="s">
        <v>503</v>
      </c>
      <c r="B41" s="1166"/>
      <c r="C41" s="1166"/>
      <c r="D41" s="1166"/>
      <c r="E41" s="1166">
        <v>3.7</v>
      </c>
      <c r="F41" s="1166">
        <v>1.4</v>
      </c>
      <c r="G41" s="1166">
        <v>1.9</v>
      </c>
      <c r="H41" s="1166">
        <v>-2.7</v>
      </c>
      <c r="I41" s="1166">
        <v>1.2</v>
      </c>
      <c r="J41" s="1166">
        <v>7.4</v>
      </c>
      <c r="K41" s="1166">
        <v>0.2</v>
      </c>
      <c r="L41" s="1166">
        <v>-2.2000000000000002</v>
      </c>
    </row>
    <row r="42" spans="1:12" x14ac:dyDescent="0.25">
      <c r="A42" s="1165"/>
      <c r="B42" s="1164"/>
      <c r="C42" s="1164"/>
      <c r="D42" s="1164"/>
      <c r="E42" s="1164"/>
      <c r="F42" s="1164"/>
      <c r="G42" s="1164"/>
      <c r="H42" s="1164"/>
      <c r="I42" s="1164"/>
      <c r="J42" s="1164"/>
      <c r="K42" s="1164"/>
      <c r="L42" s="1164"/>
    </row>
    <row r="43" spans="1:12" ht="13.8" x14ac:dyDescent="0.25">
      <c r="A43" s="770" t="s">
        <v>493</v>
      </c>
      <c r="B43" s="1167"/>
      <c r="C43" s="1167"/>
      <c r="D43" s="1167"/>
      <c r="E43" s="1167">
        <v>37.1</v>
      </c>
      <c r="F43" s="1167">
        <v>39.200000000000003</v>
      </c>
      <c r="G43" s="1167">
        <v>40.6</v>
      </c>
      <c r="H43" s="1167">
        <v>39.200000000000003</v>
      </c>
      <c r="I43" s="1167">
        <v>39.5</v>
      </c>
      <c r="J43" s="1167">
        <v>42.1</v>
      </c>
      <c r="K43" s="1167">
        <v>42.1</v>
      </c>
      <c r="L43" s="1167">
        <v>38.799999999999997</v>
      </c>
    </row>
    <row r="44" spans="1:12" x14ac:dyDescent="0.25">
      <c r="A44" s="761" t="s">
        <v>503</v>
      </c>
      <c r="B44" s="1166"/>
      <c r="C44" s="1166"/>
      <c r="D44" s="1166"/>
      <c r="E44" s="1166">
        <v>7.8</v>
      </c>
      <c r="F44" s="1166">
        <v>5.7</v>
      </c>
      <c r="G44" s="1166">
        <v>3.6</v>
      </c>
      <c r="H44" s="1166">
        <v>-3.4</v>
      </c>
      <c r="I44" s="1166">
        <v>0.8</v>
      </c>
      <c r="J44" s="1166">
        <v>6.6</v>
      </c>
      <c r="K44" s="1166">
        <v>0</v>
      </c>
      <c r="L44" s="1166">
        <v>-7.8</v>
      </c>
    </row>
    <row r="45" spans="1:12" x14ac:dyDescent="0.25">
      <c r="A45" s="1165"/>
      <c r="B45" s="1164"/>
      <c r="C45" s="1164"/>
      <c r="D45" s="1164"/>
      <c r="E45" s="1164"/>
      <c r="F45" s="1164"/>
      <c r="G45" s="1164"/>
      <c r="H45" s="1164"/>
      <c r="I45" s="1164"/>
      <c r="J45" s="1164"/>
      <c r="K45" s="1164"/>
      <c r="L45" s="1164"/>
    </row>
    <row r="46" spans="1:12" ht="13.8" x14ac:dyDescent="0.25">
      <c r="A46" s="756" t="s">
        <v>251</v>
      </c>
      <c r="B46" s="1153"/>
      <c r="C46" s="1153"/>
      <c r="D46" s="1153"/>
      <c r="E46" s="1153">
        <v>28.7</v>
      </c>
      <c r="F46" s="1153">
        <v>29.1</v>
      </c>
      <c r="G46" s="1153">
        <v>28.4</v>
      </c>
      <c r="H46" s="1153">
        <v>29.2</v>
      </c>
      <c r="I46" s="1153">
        <v>29.5</v>
      </c>
      <c r="J46" s="1153">
        <v>27.9</v>
      </c>
      <c r="K46" s="1153">
        <v>28.4</v>
      </c>
      <c r="L46" s="1153">
        <v>25.1</v>
      </c>
    </row>
    <row r="47" spans="1:12" ht="13.8" x14ac:dyDescent="0.25">
      <c r="A47" s="756" t="s">
        <v>2585</v>
      </c>
      <c r="B47" s="756"/>
      <c r="C47" s="756"/>
      <c r="D47" s="756"/>
      <c r="E47" s="1153">
        <v>35.9</v>
      </c>
      <c r="F47" s="1153">
        <v>39.5</v>
      </c>
      <c r="G47" s="1153">
        <v>47.5</v>
      </c>
      <c r="H47" s="1153">
        <v>45.9</v>
      </c>
      <c r="I47" s="1153">
        <v>53.3</v>
      </c>
      <c r="J47" s="1153">
        <v>47.9</v>
      </c>
      <c r="K47" s="1153">
        <v>50.5</v>
      </c>
      <c r="L47" s="1153">
        <v>56.7</v>
      </c>
    </row>
    <row r="48" spans="1:12" ht="13.8" x14ac:dyDescent="0.25">
      <c r="A48" s="756" t="s">
        <v>2586</v>
      </c>
      <c r="B48" s="756"/>
      <c r="C48" s="756"/>
      <c r="D48" s="756"/>
      <c r="E48" s="1153">
        <v>20</v>
      </c>
      <c r="F48" s="1153">
        <v>36.799999999999997</v>
      </c>
      <c r="G48" s="1153">
        <v>42.8</v>
      </c>
      <c r="H48" s="1153">
        <v>38.6</v>
      </c>
      <c r="I48" s="1153">
        <v>39.1</v>
      </c>
      <c r="J48" s="1153">
        <v>48.2</v>
      </c>
      <c r="K48" s="1153">
        <v>40.299999999999997</v>
      </c>
      <c r="L48" s="1153">
        <v>9</v>
      </c>
    </row>
    <row r="49" spans="1:12" ht="13.8" x14ac:dyDescent="0.25">
      <c r="A49" s="756" t="s">
        <v>252</v>
      </c>
      <c r="B49" s="1153"/>
      <c r="C49" s="1153"/>
      <c r="D49" s="1153"/>
      <c r="E49" s="1153">
        <v>126.4</v>
      </c>
      <c r="F49" s="1153">
        <v>121.8</v>
      </c>
      <c r="G49" s="1153">
        <v>129.69999999999999</v>
      </c>
      <c r="H49" s="1153">
        <v>137.30000000000001</v>
      </c>
      <c r="I49" s="1153">
        <v>133.19999999999999</v>
      </c>
      <c r="J49" s="1153">
        <v>156.4</v>
      </c>
      <c r="K49" s="1153">
        <v>182.1</v>
      </c>
      <c r="L49" s="1153">
        <v>155.9</v>
      </c>
    </row>
    <row r="50" spans="1:12" ht="13.8" x14ac:dyDescent="0.25">
      <c r="A50" s="756" t="s">
        <v>253</v>
      </c>
      <c r="B50" s="1153"/>
      <c r="C50" s="1153"/>
      <c r="D50" s="1153"/>
      <c r="E50" s="1153">
        <v>27.9</v>
      </c>
      <c r="F50" s="1153">
        <v>29.7</v>
      </c>
      <c r="G50" s="1153">
        <v>31</v>
      </c>
      <c r="H50" s="1153">
        <v>29.9</v>
      </c>
      <c r="I50" s="1153">
        <v>30.5</v>
      </c>
      <c r="J50" s="1153">
        <v>34.799999999999997</v>
      </c>
      <c r="K50" s="1153">
        <v>35.799999999999997</v>
      </c>
      <c r="L50" s="1153">
        <v>32.299999999999997</v>
      </c>
    </row>
    <row r="51" spans="1:12" ht="13.8" x14ac:dyDescent="0.25">
      <c r="A51" s="756" t="s">
        <v>254</v>
      </c>
      <c r="B51" s="1153"/>
      <c r="C51" s="1153"/>
      <c r="D51" s="1153"/>
      <c r="E51" s="1153">
        <v>46.4</v>
      </c>
      <c r="F51" s="1153">
        <v>51.9</v>
      </c>
      <c r="G51" s="1153">
        <v>54.4</v>
      </c>
      <c r="H51" s="1153">
        <v>49.6</v>
      </c>
      <c r="I51" s="1153">
        <v>50.6</v>
      </c>
      <c r="J51" s="1153">
        <v>55.2</v>
      </c>
      <c r="K51" s="1153">
        <v>53.4</v>
      </c>
      <c r="L51" s="1153">
        <v>49.9</v>
      </c>
    </row>
    <row r="52" spans="1:12" ht="13.8" x14ac:dyDescent="0.25">
      <c r="A52" s="756"/>
      <c r="B52" s="756"/>
      <c r="C52" s="756"/>
      <c r="D52" s="756"/>
      <c r="E52" s="756"/>
      <c r="F52" s="756"/>
      <c r="G52" s="756"/>
      <c r="H52" s="756"/>
      <c r="I52" s="756"/>
      <c r="J52" s="756"/>
      <c r="K52" s="756"/>
      <c r="L52" s="756"/>
    </row>
    <row r="53" spans="1:12" ht="13.8" x14ac:dyDescent="0.25">
      <c r="A53" s="770" t="s">
        <v>318</v>
      </c>
      <c r="B53" s="1167"/>
      <c r="C53" s="1167"/>
      <c r="D53" s="1167"/>
      <c r="E53" s="1167">
        <v>34.6</v>
      </c>
      <c r="F53" s="1167">
        <v>35.6</v>
      </c>
      <c r="G53" s="1167">
        <v>35.5</v>
      </c>
      <c r="H53" s="1167">
        <v>34.200000000000003</v>
      </c>
      <c r="I53" s="1167">
        <v>35.1</v>
      </c>
      <c r="J53" s="1167">
        <v>38.5</v>
      </c>
      <c r="K53" s="1167">
        <v>39.4</v>
      </c>
      <c r="L53" s="1167">
        <v>38.5</v>
      </c>
    </row>
    <row r="54" spans="1:12" x14ac:dyDescent="0.25">
      <c r="A54" s="761" t="s">
        <v>503</v>
      </c>
      <c r="B54" s="1166"/>
      <c r="C54" s="1166"/>
      <c r="D54" s="1166"/>
      <c r="E54" s="1166">
        <v>0.9</v>
      </c>
      <c r="F54" s="1166">
        <v>2.9</v>
      </c>
      <c r="G54" s="1166">
        <v>-0.3</v>
      </c>
      <c r="H54" s="1166">
        <v>-3.7</v>
      </c>
      <c r="I54" s="1166">
        <v>2.6</v>
      </c>
      <c r="J54" s="1166">
        <v>9.6999999999999993</v>
      </c>
      <c r="K54" s="1166">
        <v>2.2999999999999998</v>
      </c>
      <c r="L54" s="1166">
        <v>-2.2999999999999998</v>
      </c>
    </row>
    <row r="55" spans="1:12" x14ac:dyDescent="0.25">
      <c r="A55" s="1165"/>
      <c r="B55" s="1164"/>
      <c r="C55" s="1164"/>
      <c r="D55" s="1164"/>
      <c r="E55" s="1164"/>
      <c r="F55" s="1164"/>
      <c r="G55" s="1164"/>
      <c r="H55" s="1164"/>
      <c r="I55" s="1164"/>
      <c r="J55" s="1164"/>
      <c r="K55" s="1164"/>
      <c r="L55" s="1164"/>
    </row>
    <row r="56" spans="1:12" ht="13.8" x14ac:dyDescent="0.25">
      <c r="A56" s="756" t="s">
        <v>2587</v>
      </c>
      <c r="B56" s="1163"/>
      <c r="C56" s="1163"/>
      <c r="D56" s="1163"/>
      <c r="E56" s="1163">
        <v>32.1</v>
      </c>
      <c r="F56" s="1163">
        <v>33.4</v>
      </c>
      <c r="G56" s="1163">
        <v>30.8</v>
      </c>
      <c r="H56" s="1163">
        <v>29.8</v>
      </c>
      <c r="I56" s="1163">
        <v>33.6</v>
      </c>
      <c r="J56" s="1163">
        <v>36</v>
      </c>
      <c r="K56" s="1163">
        <v>35.700000000000003</v>
      </c>
      <c r="L56" s="1163">
        <v>30.2</v>
      </c>
    </row>
    <row r="57" spans="1:12" ht="13.8" x14ac:dyDescent="0.25">
      <c r="A57" s="756" t="s">
        <v>2588</v>
      </c>
      <c r="B57" s="1163"/>
      <c r="C57" s="1163"/>
      <c r="D57" s="1163"/>
      <c r="E57" s="1163">
        <v>29.2</v>
      </c>
      <c r="F57" s="1163">
        <v>29.7</v>
      </c>
      <c r="G57" s="1163">
        <v>28.5</v>
      </c>
      <c r="H57" s="1163">
        <v>28.3</v>
      </c>
      <c r="I57" s="1163">
        <v>31</v>
      </c>
      <c r="J57" s="1163">
        <v>34.299999999999997</v>
      </c>
      <c r="K57" s="1163">
        <v>35.6</v>
      </c>
      <c r="L57" s="1163">
        <v>35.6</v>
      </c>
    </row>
    <row r="58" spans="1:12" ht="13.8" x14ac:dyDescent="0.25">
      <c r="A58" s="756" t="s">
        <v>256</v>
      </c>
      <c r="B58" s="1153"/>
      <c r="C58" s="1153"/>
      <c r="D58" s="1153"/>
      <c r="E58" s="1153">
        <v>41.8</v>
      </c>
      <c r="F58" s="1153">
        <v>39.700000000000003</v>
      </c>
      <c r="G58" s="1153">
        <v>38.5</v>
      </c>
      <c r="H58" s="1153">
        <v>33.5</v>
      </c>
      <c r="I58" s="1153">
        <v>34.200000000000003</v>
      </c>
      <c r="J58" s="1153">
        <v>36.200000000000003</v>
      </c>
      <c r="K58" s="1153">
        <v>42.9</v>
      </c>
      <c r="L58" s="1153">
        <v>44.5</v>
      </c>
    </row>
    <row r="59" spans="1:12" ht="13.8" x14ac:dyDescent="0.25">
      <c r="A59" s="756" t="s">
        <v>2589</v>
      </c>
      <c r="B59" s="1153"/>
      <c r="C59" s="1153"/>
      <c r="D59" s="1153"/>
      <c r="E59" s="1153">
        <v>134</v>
      </c>
      <c r="F59" s="1153">
        <v>171.2</v>
      </c>
      <c r="G59" s="1153">
        <v>161.80000000000001</v>
      </c>
      <c r="H59" s="1153">
        <v>158.80000000000001</v>
      </c>
      <c r="I59" s="1153">
        <v>165.9</v>
      </c>
      <c r="J59" s="1153">
        <v>196.6</v>
      </c>
      <c r="K59" s="1153">
        <v>166</v>
      </c>
      <c r="L59" s="1153">
        <v>151.1</v>
      </c>
    </row>
    <row r="60" spans="1:12" ht="13.8" x14ac:dyDescent="0.25">
      <c r="A60" s="756" t="s">
        <v>2590</v>
      </c>
      <c r="B60" s="1153"/>
      <c r="C60" s="1153"/>
      <c r="D60" s="1153"/>
      <c r="E60" s="1153">
        <v>65.7</v>
      </c>
      <c r="F60" s="1153">
        <v>69.7</v>
      </c>
      <c r="G60" s="1153">
        <v>75.099999999999994</v>
      </c>
      <c r="H60" s="1153">
        <v>75.8</v>
      </c>
      <c r="I60" s="1153">
        <v>75.400000000000006</v>
      </c>
      <c r="J60" s="1153">
        <v>89.3</v>
      </c>
      <c r="K60" s="1153">
        <v>91.2</v>
      </c>
      <c r="L60" s="1153">
        <v>83</v>
      </c>
    </row>
    <row r="61" spans="1:12" ht="13.8" x14ac:dyDescent="0.25">
      <c r="A61" s="756" t="s">
        <v>2591</v>
      </c>
      <c r="B61" s="1153"/>
      <c r="C61" s="1153"/>
      <c r="D61" s="1153"/>
      <c r="E61" s="1153">
        <v>88.4</v>
      </c>
      <c r="F61" s="1153">
        <v>89.4</v>
      </c>
      <c r="G61" s="1153">
        <v>85.9</v>
      </c>
      <c r="H61" s="1153">
        <v>83.5</v>
      </c>
      <c r="I61" s="1153">
        <v>80</v>
      </c>
      <c r="J61" s="1153">
        <v>87</v>
      </c>
      <c r="K61" s="1153">
        <v>83.9</v>
      </c>
      <c r="L61" s="1153">
        <v>78</v>
      </c>
    </row>
    <row r="62" spans="1:12" ht="13.8" x14ac:dyDescent="0.25">
      <c r="A62" s="756" t="s">
        <v>2070</v>
      </c>
      <c r="B62" s="1153"/>
      <c r="C62" s="1153"/>
      <c r="D62" s="1153"/>
      <c r="E62" s="1153">
        <v>37.700000000000003</v>
      </c>
      <c r="F62" s="1153">
        <v>37.9</v>
      </c>
      <c r="G62" s="1153">
        <v>37.799999999999997</v>
      </c>
      <c r="H62" s="1153">
        <v>36.299999999999997</v>
      </c>
      <c r="I62" s="1153">
        <v>38.700000000000003</v>
      </c>
      <c r="J62" s="1153">
        <v>42.3</v>
      </c>
      <c r="K62" s="1153">
        <v>44.9</v>
      </c>
      <c r="L62" s="1153">
        <v>41</v>
      </c>
    </row>
    <row r="63" spans="1:12" ht="13.8" x14ac:dyDescent="0.25">
      <c r="A63" s="756" t="s">
        <v>2592</v>
      </c>
      <c r="B63" s="1162"/>
      <c r="C63" s="1162"/>
      <c r="D63" s="1162"/>
      <c r="E63" s="1162"/>
      <c r="F63" s="1162"/>
      <c r="G63" s="1162"/>
      <c r="H63" s="1162"/>
      <c r="I63" s="1162"/>
      <c r="J63" s="1162"/>
      <c r="K63" s="1162"/>
      <c r="L63" s="1162"/>
    </row>
    <row r="64" spans="1:12" ht="13.8" x14ac:dyDescent="0.25">
      <c r="A64" s="756" t="s">
        <v>2593</v>
      </c>
      <c r="B64" s="1162"/>
      <c r="C64" s="1162"/>
      <c r="D64" s="1162"/>
      <c r="E64" s="1162">
        <v>28.1</v>
      </c>
      <c r="F64" s="1162">
        <v>30.1</v>
      </c>
      <c r="G64" s="1162">
        <v>28.6</v>
      </c>
      <c r="H64" s="1162">
        <v>28.1</v>
      </c>
      <c r="I64" s="1162">
        <v>27.7</v>
      </c>
      <c r="J64" s="1162">
        <v>27.8</v>
      </c>
      <c r="K64" s="1162">
        <v>26.5</v>
      </c>
      <c r="L64" s="1162">
        <v>26.7</v>
      </c>
    </row>
    <row r="65" spans="1:12" ht="13.8" x14ac:dyDescent="0.25">
      <c r="A65" s="756" t="s">
        <v>1024</v>
      </c>
      <c r="B65" s="1162"/>
      <c r="C65" s="1162"/>
      <c r="D65" s="1162"/>
      <c r="E65" s="1162">
        <v>18.7</v>
      </c>
      <c r="F65" s="1162">
        <v>12.8</v>
      </c>
      <c r="G65" s="1162">
        <v>15.5</v>
      </c>
      <c r="H65" s="1162">
        <v>14.2</v>
      </c>
      <c r="I65" s="1162">
        <v>14.4</v>
      </c>
      <c r="J65" s="1162">
        <v>15.8</v>
      </c>
      <c r="K65" s="1162">
        <v>14.8</v>
      </c>
      <c r="L65" s="1162">
        <v>17.899999999999999</v>
      </c>
    </row>
    <row r="66" spans="1:12" ht="13.8" x14ac:dyDescent="0.25">
      <c r="A66" s="756" t="s">
        <v>257</v>
      </c>
      <c r="B66" s="1153"/>
      <c r="C66" s="1153"/>
      <c r="D66" s="1153"/>
      <c r="E66" s="1153">
        <v>27.2</v>
      </c>
      <c r="F66" s="1153">
        <v>27.3</v>
      </c>
      <c r="G66" s="1153">
        <v>29.1</v>
      </c>
      <c r="H66" s="1153">
        <v>28.4</v>
      </c>
      <c r="I66" s="1153">
        <v>29.1</v>
      </c>
      <c r="J66" s="1153">
        <v>30.8</v>
      </c>
      <c r="K66" s="1153">
        <v>29.8</v>
      </c>
      <c r="L66" s="1153">
        <v>32.4</v>
      </c>
    </row>
    <row r="67" spans="1:12" ht="13.8" x14ac:dyDescent="0.25">
      <c r="A67" s="756" t="s">
        <v>2594</v>
      </c>
      <c r="B67" s="1153"/>
      <c r="C67" s="1153"/>
      <c r="D67" s="1153"/>
      <c r="E67" s="1153">
        <v>13</v>
      </c>
      <c r="F67" s="1153">
        <v>12.1</v>
      </c>
      <c r="G67" s="1153">
        <v>14.5</v>
      </c>
      <c r="H67" s="1153">
        <v>15.6</v>
      </c>
      <c r="I67" s="1153">
        <v>17.8</v>
      </c>
      <c r="J67" s="1153">
        <v>13.1</v>
      </c>
      <c r="K67" s="1153">
        <v>15</v>
      </c>
      <c r="L67" s="1153">
        <v>14.4</v>
      </c>
    </row>
    <row r="68" spans="1:12" ht="13.8" x14ac:dyDescent="0.25">
      <c r="A68" s="756" t="s">
        <v>259</v>
      </c>
      <c r="B68" s="1153"/>
      <c r="C68" s="1153"/>
      <c r="D68" s="1153"/>
      <c r="E68" s="1153">
        <v>20.2</v>
      </c>
      <c r="F68" s="1153">
        <v>21.7</v>
      </c>
      <c r="G68" s="1153">
        <v>20.7</v>
      </c>
      <c r="H68" s="1153">
        <v>21.1</v>
      </c>
      <c r="I68" s="1153">
        <v>20.2</v>
      </c>
      <c r="J68" s="1153">
        <v>18.5</v>
      </c>
      <c r="K68" s="1153">
        <v>21.6</v>
      </c>
      <c r="L68" s="1153">
        <v>22.8</v>
      </c>
    </row>
    <row r="69" spans="1:12" ht="13.8" x14ac:dyDescent="0.25">
      <c r="A69" s="756" t="s">
        <v>2595</v>
      </c>
      <c r="B69" s="1153"/>
      <c r="C69" s="1153"/>
      <c r="D69" s="1153"/>
      <c r="E69" s="1153">
        <v>19.2</v>
      </c>
      <c r="F69" s="1153">
        <v>19.2</v>
      </c>
      <c r="G69" s="1153">
        <v>19.399999999999999</v>
      </c>
      <c r="H69" s="1153">
        <v>19.100000000000001</v>
      </c>
      <c r="I69" s="1153">
        <v>19</v>
      </c>
      <c r="J69" s="1153">
        <v>20.2</v>
      </c>
      <c r="K69" s="1153">
        <v>21.5</v>
      </c>
      <c r="L69" s="1153">
        <v>23.1</v>
      </c>
    </row>
    <row r="70" spans="1:12" ht="13.8" x14ac:dyDescent="0.25">
      <c r="A70" s="756"/>
      <c r="B70" s="1153"/>
      <c r="C70" s="1153"/>
      <c r="D70" s="1153"/>
      <c r="E70" s="1153"/>
      <c r="F70" s="1153"/>
      <c r="G70" s="1153"/>
      <c r="H70" s="1153"/>
      <c r="I70" s="1153"/>
      <c r="J70" s="1153"/>
      <c r="K70" s="1153"/>
      <c r="L70" s="1153"/>
    </row>
    <row r="71" spans="1:12" ht="13.8" x14ac:dyDescent="0.25">
      <c r="A71" s="770" t="s">
        <v>2606</v>
      </c>
      <c r="B71" s="1167"/>
      <c r="C71" s="1167"/>
      <c r="D71" s="1167"/>
      <c r="E71" s="1167">
        <v>59.6</v>
      </c>
      <c r="F71" s="1167">
        <v>57.2</v>
      </c>
      <c r="G71" s="1167">
        <v>59.1</v>
      </c>
      <c r="H71" s="1167">
        <v>58.5</v>
      </c>
      <c r="I71" s="1167">
        <v>58.5</v>
      </c>
      <c r="J71" s="1167">
        <v>60.3</v>
      </c>
      <c r="K71" s="1167">
        <v>59.2</v>
      </c>
      <c r="L71" s="1167">
        <v>60.6</v>
      </c>
    </row>
    <row r="72" spans="1:12" x14ac:dyDescent="0.25">
      <c r="A72" s="761" t="s">
        <v>503</v>
      </c>
      <c r="B72" s="1166"/>
      <c r="C72" s="1166"/>
      <c r="D72" s="1166"/>
      <c r="E72" s="1166">
        <v>4.5999999999999996</v>
      </c>
      <c r="F72" s="1166">
        <v>-4</v>
      </c>
      <c r="G72" s="1166">
        <v>3.3</v>
      </c>
      <c r="H72" s="1166">
        <v>-1</v>
      </c>
      <c r="I72" s="1166">
        <v>0</v>
      </c>
      <c r="J72" s="1166">
        <v>3.1</v>
      </c>
      <c r="K72" s="1166">
        <v>-1.8</v>
      </c>
      <c r="L72" s="1166">
        <v>2.4</v>
      </c>
    </row>
    <row r="73" spans="1:12" ht="13.8" x14ac:dyDescent="0.25">
      <c r="A73" s="756"/>
      <c r="B73" s="756"/>
      <c r="C73" s="756"/>
      <c r="D73" s="756"/>
      <c r="E73" s="756"/>
      <c r="F73" s="756"/>
      <c r="G73" s="756"/>
      <c r="H73" s="756"/>
      <c r="I73" s="756"/>
      <c r="J73" s="756"/>
      <c r="K73" s="756"/>
      <c r="L73" s="756"/>
    </row>
    <row r="74" spans="1:12" ht="25.95" customHeight="1" x14ac:dyDescent="0.25">
      <c r="A74" s="1664" t="s">
        <v>2584</v>
      </c>
      <c r="B74" s="1664"/>
      <c r="C74" s="1664"/>
      <c r="D74" s="1664"/>
      <c r="E74" s="1664"/>
      <c r="F74" s="1664"/>
      <c r="G74" s="1664"/>
      <c r="H74" s="1664"/>
      <c r="I74" s="1664"/>
      <c r="J74" s="1664"/>
      <c r="K74" s="1664"/>
      <c r="L74" s="1664"/>
    </row>
    <row r="83" spans="13:13" x14ac:dyDescent="0.25">
      <c r="M83" s="118"/>
    </row>
    <row r="98" ht="42" customHeight="1" x14ac:dyDescent="0.25"/>
  </sheetData>
  <mergeCells count="12">
    <mergeCell ref="A74:L74"/>
    <mergeCell ref="A1:L1"/>
    <mergeCell ref="A3:L3"/>
    <mergeCell ref="A4:L4"/>
    <mergeCell ref="A5:L5"/>
    <mergeCell ref="A26:L26"/>
    <mergeCell ref="A28:L28"/>
    <mergeCell ref="A30:L30"/>
    <mergeCell ref="A32:L32"/>
    <mergeCell ref="A33:L33"/>
    <mergeCell ref="A34:L34"/>
    <mergeCell ref="A35:L35"/>
  </mergeCells>
  <hyperlinks>
    <hyperlink ref="A28:L28" r:id="rId1" display="Source: Statistics Canada. Table 36-10-0480-01  Labour productivity and related measures by business sector industry and by non-commercial activity consistent with the industry accounts" xr:uid="{BC2D1FAC-D113-4184-94AC-4B5EFA4FC06D}"/>
    <hyperlink ref="A74:L74" r:id="rId2" display="Source: Statistics Canada. Table 36-10-0480-01  Labour productivity and related measures by business sector industry and by non-commercial activity consistent with the industry accounts" xr:uid="{96CE0942-809F-4EDD-ACEC-FA1661B71743}"/>
  </hyperlinks>
  <printOptions horizontalCentered="1"/>
  <pageMargins left="0.74803149606299202" right="0.74803149606299202" top="0.98425196850393704" bottom="0.98425196850393704" header="0.511811023622047" footer="0.511811023622047"/>
  <pageSetup scale="58" firstPageNumber="27" orientation="portrait" useFirstPageNumber="1" r:id="rId3"/>
  <headerFooter alignWithMargins="0"/>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6AAF-CB16-44DC-BA96-3A8EB1FC9827}">
  <sheetPr>
    <tabColor theme="9" tint="0.59999389629810485"/>
    <pageSetUpPr fitToPage="1"/>
  </sheetPr>
  <dimension ref="A1:K74"/>
  <sheetViews>
    <sheetView topLeftCell="A58" zoomScaleNormal="100" workbookViewId="0">
      <selection activeCell="A2" sqref="A2"/>
    </sheetView>
  </sheetViews>
  <sheetFormatPr defaultColWidth="9.109375" defaultRowHeight="13.2" x14ac:dyDescent="0.25"/>
  <cols>
    <col min="1" max="1" width="57" style="755" customWidth="1"/>
    <col min="2" max="3" width="9.44140625" style="755" bestFit="1" customWidth="1"/>
    <col min="4" max="4" width="9.33203125" style="755" bestFit="1" customWidth="1"/>
    <col min="5" max="8" width="9.44140625" style="755" bestFit="1" customWidth="1"/>
    <col min="9" max="9" width="9.33203125" style="755" bestFit="1" customWidth="1"/>
    <col min="10" max="10" width="9.44140625" style="755" bestFit="1" customWidth="1"/>
    <col min="11" max="16384" width="9.109375" style="755"/>
  </cols>
  <sheetData>
    <row r="1" spans="1:11" ht="17.399999999999999" x14ac:dyDescent="0.3">
      <c r="A1" s="1666" t="s">
        <v>1109</v>
      </c>
      <c r="B1" s="1666"/>
      <c r="C1" s="1666"/>
      <c r="D1" s="1666"/>
      <c r="E1" s="1666"/>
      <c r="F1" s="1666"/>
      <c r="G1" s="1666"/>
      <c r="H1" s="1666"/>
      <c r="I1" s="1666"/>
      <c r="J1" s="1666"/>
      <c r="K1" s="788"/>
    </row>
    <row r="2" spans="1:11" ht="17.399999999999999" x14ac:dyDescent="0.3">
      <c r="A2" s="1171"/>
      <c r="B2" s="1171"/>
      <c r="C2" s="1170"/>
      <c r="D2" s="1170"/>
      <c r="E2" s="1170"/>
      <c r="F2" s="1170"/>
      <c r="G2" s="1170"/>
      <c r="H2" s="1170"/>
      <c r="I2" s="1170"/>
    </row>
    <row r="3" spans="1:11" ht="17.399999999999999" x14ac:dyDescent="0.3">
      <c r="A3" s="1667" t="s">
        <v>1513</v>
      </c>
      <c r="B3" s="1667"/>
      <c r="C3" s="1667"/>
      <c r="D3" s="1667"/>
      <c r="E3" s="1667"/>
      <c r="F3" s="1667"/>
      <c r="G3" s="1667"/>
      <c r="H3" s="1667"/>
      <c r="I3" s="1667"/>
      <c r="J3" s="1667"/>
      <c r="K3" s="788"/>
    </row>
    <row r="4" spans="1:11" ht="17.399999999999999" x14ac:dyDescent="0.3">
      <c r="A4" s="1667" t="s">
        <v>387</v>
      </c>
      <c r="B4" s="1667"/>
      <c r="C4" s="1667"/>
      <c r="D4" s="1667"/>
      <c r="E4" s="1667"/>
      <c r="F4" s="1667"/>
      <c r="G4" s="1667"/>
      <c r="H4" s="1667"/>
      <c r="I4" s="1667"/>
      <c r="J4" s="1667"/>
      <c r="K4" s="788"/>
    </row>
    <row r="5" spans="1:11" ht="17.399999999999999" x14ac:dyDescent="0.3">
      <c r="A5" s="1667"/>
      <c r="B5" s="1667"/>
      <c r="C5" s="1667"/>
      <c r="D5" s="1667"/>
      <c r="E5" s="1667"/>
      <c r="F5" s="1667"/>
      <c r="G5" s="1667"/>
      <c r="H5" s="1667"/>
      <c r="I5" s="1667"/>
    </row>
    <row r="6" spans="1:11" ht="17.399999999999999" x14ac:dyDescent="0.3">
      <c r="A6" s="1667" t="s">
        <v>2372</v>
      </c>
      <c r="B6" s="1667"/>
      <c r="C6" s="1667"/>
      <c r="D6" s="1667"/>
      <c r="E6" s="1667"/>
      <c r="F6" s="1667"/>
      <c r="G6" s="1667"/>
      <c r="H6" s="1667"/>
      <c r="I6" s="1667"/>
      <c r="J6" s="1667"/>
      <c r="K6" s="788"/>
    </row>
    <row r="8" spans="1:11" ht="13.8" x14ac:dyDescent="0.25">
      <c r="A8" s="756"/>
      <c r="B8" s="1281">
        <v>2014</v>
      </c>
      <c r="C8" s="1281">
        <v>2015</v>
      </c>
      <c r="D8" s="1281">
        <v>2016</v>
      </c>
      <c r="E8" s="1281">
        <v>2017</v>
      </c>
      <c r="F8" s="1281">
        <v>2018</v>
      </c>
      <c r="G8" s="1281">
        <v>2019</v>
      </c>
      <c r="H8" s="1281">
        <v>2020</v>
      </c>
      <c r="I8" s="1281">
        <v>2021</v>
      </c>
      <c r="J8" s="786">
        <v>2022</v>
      </c>
    </row>
    <row r="9" spans="1:11" ht="3" customHeight="1" thickBot="1" x14ac:dyDescent="0.3">
      <c r="A9" s="756"/>
      <c r="B9" s="1281"/>
      <c r="C9" s="1281"/>
      <c r="D9" s="1281"/>
      <c r="E9" s="1281"/>
      <c r="F9" s="1281"/>
      <c r="G9" s="1281"/>
      <c r="H9" s="1281"/>
      <c r="I9" s="1281"/>
      <c r="J9" s="786"/>
    </row>
    <row r="10" spans="1:11" ht="3.75" customHeight="1" x14ac:dyDescent="0.25">
      <c r="A10" s="1206"/>
      <c r="B10" s="1196"/>
      <c r="C10" s="1196"/>
      <c r="D10" s="1196"/>
      <c r="E10" s="1196"/>
      <c r="F10" s="1196"/>
      <c r="G10" s="1196"/>
      <c r="H10" s="1196"/>
      <c r="I10" s="1196"/>
      <c r="J10" s="1196"/>
    </row>
    <row r="11" spans="1:11" ht="13.8" x14ac:dyDescent="0.25">
      <c r="A11" s="756" t="s">
        <v>1202</v>
      </c>
      <c r="B11" s="1189">
        <v>3044</v>
      </c>
      <c r="C11" s="1189">
        <v>815</v>
      </c>
      <c r="D11" s="1189">
        <v>792</v>
      </c>
      <c r="E11" s="1189">
        <v>795</v>
      </c>
      <c r="F11" s="1189">
        <v>815</v>
      </c>
      <c r="G11" s="1189">
        <v>850</v>
      </c>
      <c r="H11" s="1189">
        <v>809</v>
      </c>
      <c r="I11" s="1189">
        <v>826</v>
      </c>
      <c r="J11" s="1189">
        <v>819</v>
      </c>
    </row>
    <row r="12" spans="1:11" ht="13.8" x14ac:dyDescent="0.25">
      <c r="A12" s="756" t="s">
        <v>1497</v>
      </c>
      <c r="B12" s="1189">
        <v>14</v>
      </c>
      <c r="C12" s="1189">
        <v>11</v>
      </c>
      <c r="D12" s="1189">
        <v>13</v>
      </c>
      <c r="E12" s="1189">
        <v>14</v>
      </c>
      <c r="F12" s="1189">
        <v>10</v>
      </c>
      <c r="G12" s="1189">
        <v>12</v>
      </c>
      <c r="H12" s="1189">
        <v>7</v>
      </c>
      <c r="I12" s="1189">
        <v>4</v>
      </c>
      <c r="J12" s="1189">
        <v>5</v>
      </c>
    </row>
    <row r="13" spans="1:11" ht="13.8" x14ac:dyDescent="0.25">
      <c r="A13" s="756" t="s">
        <v>1100</v>
      </c>
      <c r="B13" s="1189">
        <v>10</v>
      </c>
      <c r="C13" s="1189">
        <v>10</v>
      </c>
      <c r="D13" s="1189">
        <v>11</v>
      </c>
      <c r="E13" s="1189">
        <v>11</v>
      </c>
      <c r="F13" s="1189">
        <v>11</v>
      </c>
      <c r="G13" s="1189">
        <v>11</v>
      </c>
      <c r="H13" s="1189">
        <v>11</v>
      </c>
      <c r="I13" s="1189">
        <v>11</v>
      </c>
      <c r="J13" s="1189">
        <v>11</v>
      </c>
    </row>
    <row r="14" spans="1:11" ht="13.8" x14ac:dyDescent="0.25">
      <c r="A14" s="756" t="s">
        <v>630</v>
      </c>
      <c r="B14" s="1189">
        <v>1310</v>
      </c>
      <c r="C14" s="1189">
        <v>657</v>
      </c>
      <c r="D14" s="1189">
        <v>689</v>
      </c>
      <c r="E14" s="1189">
        <v>691</v>
      </c>
      <c r="F14" s="1189">
        <v>694</v>
      </c>
      <c r="G14" s="1189">
        <v>706</v>
      </c>
      <c r="H14" s="1189">
        <v>729</v>
      </c>
      <c r="I14" s="1189">
        <v>760</v>
      </c>
      <c r="J14" s="1189">
        <v>812</v>
      </c>
    </row>
    <row r="15" spans="1:11" ht="13.8" x14ac:dyDescent="0.25">
      <c r="A15" s="756" t="s">
        <v>841</v>
      </c>
      <c r="B15" s="1189">
        <v>335</v>
      </c>
      <c r="C15" s="1189">
        <v>212</v>
      </c>
      <c r="D15" s="1189">
        <v>217</v>
      </c>
      <c r="E15" s="1189">
        <v>221</v>
      </c>
      <c r="F15" s="1189">
        <v>234</v>
      </c>
      <c r="G15" s="1189">
        <v>246</v>
      </c>
      <c r="H15" s="1189">
        <v>237</v>
      </c>
      <c r="I15" s="1189">
        <v>241</v>
      </c>
      <c r="J15" s="1189">
        <v>265</v>
      </c>
    </row>
    <row r="16" spans="1:11" ht="13.8" x14ac:dyDescent="0.25">
      <c r="A16" s="756" t="s">
        <v>1498</v>
      </c>
      <c r="B16" s="1189">
        <v>304</v>
      </c>
      <c r="C16" s="1189">
        <v>197</v>
      </c>
      <c r="D16" s="1189">
        <v>187</v>
      </c>
      <c r="E16" s="1189">
        <v>192</v>
      </c>
      <c r="F16" s="1189">
        <v>215</v>
      </c>
      <c r="G16" s="1189">
        <v>211</v>
      </c>
      <c r="H16" s="1189">
        <v>202</v>
      </c>
      <c r="I16" s="1189">
        <v>202</v>
      </c>
      <c r="J16" s="1189">
        <v>202</v>
      </c>
    </row>
    <row r="17" spans="1:10" ht="13.8" x14ac:dyDescent="0.25">
      <c r="A17" s="756" t="s">
        <v>1499</v>
      </c>
      <c r="B17" s="1189">
        <v>1100</v>
      </c>
      <c r="C17" s="1189">
        <v>751</v>
      </c>
      <c r="D17" s="1189">
        <v>780</v>
      </c>
      <c r="E17" s="1189">
        <v>798</v>
      </c>
      <c r="F17" s="1189">
        <v>853</v>
      </c>
      <c r="G17" s="1189">
        <v>868</v>
      </c>
      <c r="H17" s="1189">
        <v>837</v>
      </c>
      <c r="I17" s="1189">
        <v>795</v>
      </c>
      <c r="J17" s="1189">
        <v>792</v>
      </c>
    </row>
    <row r="18" spans="1:10" ht="13.8" x14ac:dyDescent="0.25">
      <c r="A18" s="756" t="s">
        <v>457</v>
      </c>
      <c r="B18" s="1189">
        <v>526</v>
      </c>
      <c r="C18" s="1189">
        <v>229</v>
      </c>
      <c r="D18" s="1189">
        <v>221</v>
      </c>
      <c r="E18" s="1189">
        <v>219</v>
      </c>
      <c r="F18" s="1189">
        <v>222</v>
      </c>
      <c r="G18" s="1189">
        <v>221</v>
      </c>
      <c r="H18" s="1189">
        <v>212</v>
      </c>
      <c r="I18" s="1189">
        <v>187</v>
      </c>
      <c r="J18" s="1189">
        <v>197</v>
      </c>
    </row>
    <row r="19" spans="1:10" ht="13.8" x14ac:dyDescent="0.25">
      <c r="A19" s="756" t="s">
        <v>51</v>
      </c>
      <c r="B19" s="1189">
        <v>135</v>
      </c>
      <c r="C19" s="1189">
        <v>64</v>
      </c>
      <c r="D19" s="1189">
        <v>64</v>
      </c>
      <c r="E19" s="1189">
        <v>70</v>
      </c>
      <c r="F19" s="1189">
        <v>72</v>
      </c>
      <c r="G19" s="1189">
        <v>73</v>
      </c>
      <c r="H19" s="1189">
        <v>70</v>
      </c>
      <c r="I19" s="1189">
        <v>66</v>
      </c>
      <c r="J19" s="1189">
        <v>70</v>
      </c>
    </row>
    <row r="20" spans="1:10" ht="13.8" x14ac:dyDescent="0.25">
      <c r="A20" s="756" t="s">
        <v>459</v>
      </c>
      <c r="B20" s="1189">
        <v>607</v>
      </c>
      <c r="C20" s="1189">
        <v>189</v>
      </c>
      <c r="D20" s="1189">
        <v>190</v>
      </c>
      <c r="E20" s="1189">
        <v>195</v>
      </c>
      <c r="F20" s="1189">
        <v>184</v>
      </c>
      <c r="G20" s="1189">
        <v>182</v>
      </c>
      <c r="H20" s="1189">
        <v>186</v>
      </c>
      <c r="I20" s="1189">
        <v>156</v>
      </c>
      <c r="J20" s="1189">
        <v>142</v>
      </c>
    </row>
    <row r="21" spans="1:10" ht="13.8" x14ac:dyDescent="0.25">
      <c r="A21" s="756" t="s">
        <v>742</v>
      </c>
      <c r="B21" s="1189">
        <v>1756</v>
      </c>
      <c r="C21" s="1189">
        <v>202</v>
      </c>
      <c r="D21" s="1189">
        <v>212</v>
      </c>
      <c r="E21" s="1189">
        <v>214</v>
      </c>
      <c r="F21" s="1189">
        <v>234</v>
      </c>
      <c r="G21" s="1189">
        <v>296</v>
      </c>
      <c r="H21" s="1189">
        <v>283</v>
      </c>
      <c r="I21" s="1189">
        <v>290</v>
      </c>
      <c r="J21" s="1189">
        <v>277</v>
      </c>
    </row>
    <row r="22" spans="1:10" ht="13.8" x14ac:dyDescent="0.25">
      <c r="A22" s="756" t="s">
        <v>1500</v>
      </c>
      <c r="B22" s="1189">
        <v>909</v>
      </c>
      <c r="C22" s="1189">
        <v>358</v>
      </c>
      <c r="D22" s="1189">
        <v>383</v>
      </c>
      <c r="E22" s="1189">
        <v>403</v>
      </c>
      <c r="F22" s="1189">
        <v>421</v>
      </c>
      <c r="G22" s="1189">
        <v>420</v>
      </c>
      <c r="H22" s="1189">
        <v>407</v>
      </c>
      <c r="I22" s="1189">
        <v>399</v>
      </c>
      <c r="J22" s="1189">
        <v>441</v>
      </c>
    </row>
    <row r="23" spans="1:10" ht="13.8" x14ac:dyDescent="0.25">
      <c r="A23" s="756" t="s">
        <v>1379</v>
      </c>
      <c r="B23" s="1189">
        <v>355</v>
      </c>
      <c r="C23" s="1189">
        <v>49</v>
      </c>
      <c r="D23" s="1189">
        <v>28</v>
      </c>
      <c r="E23" s="1189">
        <v>27</v>
      </c>
      <c r="F23" s="1189">
        <v>29</v>
      </c>
      <c r="G23" s="1189">
        <v>21</v>
      </c>
      <c r="H23" s="1189">
        <v>21</v>
      </c>
      <c r="I23" s="1189">
        <v>30</v>
      </c>
      <c r="J23" s="1189">
        <v>26</v>
      </c>
    </row>
    <row r="24" spans="1:10" ht="13.8" x14ac:dyDescent="0.25">
      <c r="A24" s="756" t="s">
        <v>1512</v>
      </c>
      <c r="B24" s="1189">
        <v>372</v>
      </c>
      <c r="C24" s="1189">
        <v>204</v>
      </c>
      <c r="D24" s="1189">
        <v>190</v>
      </c>
      <c r="E24" s="1189">
        <v>201</v>
      </c>
      <c r="F24" s="1189">
        <v>214</v>
      </c>
      <c r="G24" s="1189">
        <v>223</v>
      </c>
      <c r="H24" s="1189">
        <v>211</v>
      </c>
      <c r="I24" s="1189">
        <v>190</v>
      </c>
      <c r="J24" s="1189">
        <v>192</v>
      </c>
    </row>
    <row r="25" spans="1:10" ht="13.8" x14ac:dyDescent="0.25">
      <c r="A25" s="756" t="s">
        <v>911</v>
      </c>
      <c r="B25" s="1189">
        <v>112</v>
      </c>
      <c r="C25" s="1189">
        <v>49</v>
      </c>
      <c r="D25" s="1189">
        <v>57</v>
      </c>
      <c r="E25" s="1189">
        <v>68</v>
      </c>
      <c r="F25" s="1189">
        <v>68</v>
      </c>
      <c r="G25" s="1189">
        <v>71</v>
      </c>
      <c r="H25" s="1189">
        <v>73</v>
      </c>
      <c r="I25" s="1189">
        <v>57</v>
      </c>
      <c r="J25" s="1189">
        <v>59</v>
      </c>
    </row>
    <row r="26" spans="1:10" ht="13.8" x14ac:dyDescent="0.25">
      <c r="A26" s="756" t="s">
        <v>346</v>
      </c>
      <c r="B26" s="1189">
        <v>741</v>
      </c>
      <c r="C26" s="1189">
        <v>408</v>
      </c>
      <c r="D26" s="1189">
        <v>421</v>
      </c>
      <c r="E26" s="1189">
        <v>412</v>
      </c>
      <c r="F26" s="1189">
        <v>420</v>
      </c>
      <c r="G26" s="1189">
        <v>438</v>
      </c>
      <c r="H26" s="1189">
        <v>446</v>
      </c>
      <c r="I26" s="1189">
        <v>464</v>
      </c>
      <c r="J26" s="1189">
        <v>473</v>
      </c>
    </row>
    <row r="27" spans="1:10" ht="13.8" x14ac:dyDescent="0.25">
      <c r="A27" s="756" t="s">
        <v>243</v>
      </c>
      <c r="B27" s="1189">
        <v>246</v>
      </c>
      <c r="C27" s="1189">
        <v>136</v>
      </c>
      <c r="D27" s="1189">
        <v>137</v>
      </c>
      <c r="E27" s="1189">
        <v>132</v>
      </c>
      <c r="F27" s="1189">
        <v>146</v>
      </c>
      <c r="G27" s="1189">
        <v>151</v>
      </c>
      <c r="H27" s="1189">
        <v>141</v>
      </c>
      <c r="I27" s="1189">
        <v>137</v>
      </c>
      <c r="J27" s="1189">
        <v>135</v>
      </c>
    </row>
    <row r="28" spans="1:10" ht="13.8" x14ac:dyDescent="0.25">
      <c r="A28" s="756" t="s">
        <v>1501</v>
      </c>
      <c r="B28" s="1189">
        <v>645</v>
      </c>
      <c r="C28" s="1189">
        <v>461</v>
      </c>
      <c r="D28" s="1189">
        <v>484</v>
      </c>
      <c r="E28" s="1189">
        <v>476</v>
      </c>
      <c r="F28" s="1189">
        <v>473</v>
      </c>
      <c r="G28" s="1189">
        <v>492</v>
      </c>
      <c r="H28" s="1189">
        <v>496</v>
      </c>
      <c r="I28" s="1189">
        <v>470</v>
      </c>
      <c r="J28" s="1189">
        <v>494</v>
      </c>
    </row>
    <row r="29" spans="1:10" ht="13.8" x14ac:dyDescent="0.25">
      <c r="A29" s="756" t="s">
        <v>1502</v>
      </c>
      <c r="B29" s="1189">
        <v>1072</v>
      </c>
      <c r="C29" s="1189">
        <v>635</v>
      </c>
      <c r="D29" s="1189">
        <v>639</v>
      </c>
      <c r="E29" s="1189">
        <v>626</v>
      </c>
      <c r="F29" s="1189">
        <v>651</v>
      </c>
      <c r="G29" s="1189">
        <v>677</v>
      </c>
      <c r="H29" s="1189">
        <v>657</v>
      </c>
      <c r="I29" s="1189">
        <v>646</v>
      </c>
      <c r="J29" s="1189">
        <v>642</v>
      </c>
    </row>
    <row r="30" spans="1:10" ht="13.8" x14ac:dyDescent="0.25">
      <c r="A30" s="756" t="s">
        <v>458</v>
      </c>
      <c r="B30" s="1189">
        <v>300</v>
      </c>
      <c r="C30" s="1189">
        <v>298</v>
      </c>
      <c r="D30" s="1189">
        <v>300</v>
      </c>
      <c r="E30" s="1189">
        <v>303</v>
      </c>
      <c r="F30" s="1189">
        <v>306</v>
      </c>
      <c r="G30" s="1189">
        <v>294</v>
      </c>
      <c r="H30" s="1189">
        <v>282</v>
      </c>
      <c r="I30" s="1189">
        <v>277</v>
      </c>
      <c r="J30" s="1189">
        <v>294</v>
      </c>
    </row>
    <row r="31" spans="1:10" ht="13.8" x14ac:dyDescent="0.25">
      <c r="A31" s="756" t="s">
        <v>11</v>
      </c>
      <c r="C31" s="1189">
        <v>296</v>
      </c>
      <c r="D31" s="1189">
        <v>356</v>
      </c>
      <c r="E31" s="1189">
        <v>478</v>
      </c>
      <c r="F31" s="1189">
        <v>373</v>
      </c>
      <c r="G31" s="1189">
        <v>460</v>
      </c>
      <c r="H31" s="1189">
        <v>407</v>
      </c>
      <c r="I31" s="1189">
        <v>416</v>
      </c>
      <c r="J31" s="1189">
        <v>493</v>
      </c>
    </row>
    <row r="32" spans="1:10" ht="7.5" customHeight="1" x14ac:dyDescent="0.25">
      <c r="A32" s="756"/>
      <c r="B32" s="1189"/>
      <c r="C32" s="1189"/>
      <c r="D32" s="1189"/>
      <c r="E32" s="1189"/>
      <c r="F32" s="1189"/>
      <c r="G32" s="1189"/>
      <c r="H32" s="1189"/>
      <c r="I32" s="1189"/>
      <c r="J32" s="1189"/>
    </row>
    <row r="33" spans="1:11" ht="13.8" x14ac:dyDescent="0.25">
      <c r="A33" s="770" t="s">
        <v>320</v>
      </c>
      <c r="B33" s="1205">
        <v>13893</v>
      </c>
      <c r="C33" s="1205">
        <v>6231</v>
      </c>
      <c r="D33" s="1205">
        <v>6371</v>
      </c>
      <c r="E33" s="1205">
        <v>6546</v>
      </c>
      <c r="F33" s="1205">
        <v>6645</v>
      </c>
      <c r="G33" s="1205">
        <v>6923</v>
      </c>
      <c r="H33" s="1205">
        <v>6724</v>
      </c>
      <c r="I33" s="1205">
        <v>6624</v>
      </c>
      <c r="J33" s="1205">
        <v>6841</v>
      </c>
    </row>
    <row r="36" spans="1:11" ht="17.399999999999999" x14ac:dyDescent="0.3">
      <c r="A36" s="1667" t="s">
        <v>2373</v>
      </c>
      <c r="B36" s="1667"/>
      <c r="C36" s="1667"/>
      <c r="D36" s="1667"/>
      <c r="E36" s="1667"/>
      <c r="F36" s="1667"/>
      <c r="G36" s="1667"/>
      <c r="H36" s="1667"/>
      <c r="I36" s="1667"/>
      <c r="J36" s="1667"/>
      <c r="K36" s="788"/>
    </row>
    <row r="38" spans="1:11" ht="13.8" x14ac:dyDescent="0.25">
      <c r="A38" s="756"/>
      <c r="B38" s="1676" t="s">
        <v>1503</v>
      </c>
      <c r="C38" s="1676"/>
      <c r="D38" s="1676"/>
      <c r="E38" s="1676"/>
      <c r="F38" s="1676"/>
      <c r="G38" s="1676"/>
      <c r="H38" s="1676"/>
      <c r="I38" s="1676"/>
      <c r="J38" s="1676"/>
    </row>
    <row r="39" spans="1:11" ht="13.8" x14ac:dyDescent="0.25">
      <c r="A39" s="771"/>
      <c r="B39" s="1204" t="s">
        <v>1504</v>
      </c>
      <c r="C39" s="1203" t="s">
        <v>1505</v>
      </c>
      <c r="D39" s="1202" t="s">
        <v>1506</v>
      </c>
      <c r="E39" s="786" t="s">
        <v>1507</v>
      </c>
      <c r="F39" s="786" t="s">
        <v>1508</v>
      </c>
      <c r="G39" s="786" t="s">
        <v>1509</v>
      </c>
      <c r="H39" s="786" t="s">
        <v>1510</v>
      </c>
      <c r="I39" s="786" t="s">
        <v>1511</v>
      </c>
      <c r="J39" s="786" t="s">
        <v>320</v>
      </c>
    </row>
    <row r="40" spans="1:11" ht="3.75" customHeight="1" thickBot="1" x14ac:dyDescent="0.3">
      <c r="A40" s="771"/>
      <c r="B40" s="770"/>
      <c r="C40" s="1204"/>
      <c r="D40" s="1203"/>
      <c r="E40" s="1202"/>
      <c r="F40" s="786"/>
      <c r="G40" s="786"/>
      <c r="H40" s="786"/>
      <c r="I40" s="786"/>
      <c r="J40" s="786"/>
    </row>
    <row r="41" spans="1:11" ht="4.5" customHeight="1" x14ac:dyDescent="0.25">
      <c r="A41" s="1201"/>
      <c r="B41" s="1200"/>
      <c r="C41" s="1199"/>
      <c r="D41" s="1198"/>
      <c r="E41" s="1197"/>
      <c r="F41" s="1196"/>
      <c r="G41" s="1196"/>
      <c r="H41" s="1196"/>
      <c r="I41" s="1196"/>
      <c r="J41" s="1196"/>
    </row>
    <row r="42" spans="1:11" ht="13.8" x14ac:dyDescent="0.25">
      <c r="A42" s="756" t="s">
        <v>1202</v>
      </c>
      <c r="B42" s="760">
        <v>548</v>
      </c>
      <c r="C42" s="760">
        <v>140</v>
      </c>
      <c r="D42" s="760">
        <v>92</v>
      </c>
      <c r="E42" s="760">
        <v>27</v>
      </c>
      <c r="F42" s="760">
        <v>10</v>
      </c>
      <c r="G42" s="760">
        <v>2</v>
      </c>
      <c r="H42" s="760" t="s">
        <v>1486</v>
      </c>
      <c r="I42" s="760" t="s">
        <v>1486</v>
      </c>
      <c r="J42" s="760">
        <v>819</v>
      </c>
    </row>
    <row r="43" spans="1:11" ht="13.8" x14ac:dyDescent="0.25">
      <c r="A43" s="756" t="s">
        <v>1497</v>
      </c>
      <c r="B43" s="760">
        <v>1</v>
      </c>
      <c r="C43" s="760">
        <v>3</v>
      </c>
      <c r="D43" s="760" t="s">
        <v>1486</v>
      </c>
      <c r="E43" s="760">
        <v>1</v>
      </c>
      <c r="F43" s="760" t="s">
        <v>1486</v>
      </c>
      <c r="G43" s="760" t="s">
        <v>1486</v>
      </c>
      <c r="H43" s="760" t="s">
        <v>1486</v>
      </c>
      <c r="I43" s="760" t="s">
        <v>1486</v>
      </c>
      <c r="J43" s="760">
        <v>5</v>
      </c>
    </row>
    <row r="44" spans="1:11" ht="13.8" x14ac:dyDescent="0.25">
      <c r="A44" s="756" t="s">
        <v>1100</v>
      </c>
      <c r="B44" s="760">
        <v>2</v>
      </c>
      <c r="C44" s="760">
        <v>1</v>
      </c>
      <c r="D44" s="760">
        <v>3</v>
      </c>
      <c r="E44" s="760">
        <v>3</v>
      </c>
      <c r="F44" s="760">
        <v>1</v>
      </c>
      <c r="G44" s="760" t="s">
        <v>1486</v>
      </c>
      <c r="H44" s="760">
        <v>1</v>
      </c>
      <c r="I44" s="760" t="s">
        <v>1486</v>
      </c>
      <c r="J44" s="760">
        <v>11</v>
      </c>
    </row>
    <row r="45" spans="1:11" ht="13.8" x14ac:dyDescent="0.25">
      <c r="A45" s="756" t="s">
        <v>630</v>
      </c>
      <c r="B45" s="760">
        <v>496</v>
      </c>
      <c r="C45" s="760">
        <v>181</v>
      </c>
      <c r="D45" s="760">
        <v>81</v>
      </c>
      <c r="E45" s="760">
        <v>42</v>
      </c>
      <c r="F45" s="760">
        <v>6</v>
      </c>
      <c r="G45" s="760">
        <v>5</v>
      </c>
      <c r="H45" s="760">
        <v>1</v>
      </c>
      <c r="I45" s="760" t="s">
        <v>1486</v>
      </c>
      <c r="J45" s="760">
        <v>812</v>
      </c>
    </row>
    <row r="46" spans="1:11" ht="13.8" x14ac:dyDescent="0.25">
      <c r="A46" s="756" t="s">
        <v>841</v>
      </c>
      <c r="B46" s="760">
        <v>100</v>
      </c>
      <c r="C46" s="760">
        <v>51</v>
      </c>
      <c r="D46" s="760">
        <v>44</v>
      </c>
      <c r="E46" s="760">
        <v>38</v>
      </c>
      <c r="F46" s="760">
        <v>13</v>
      </c>
      <c r="G46" s="760">
        <v>15</v>
      </c>
      <c r="H46" s="760">
        <v>3</v>
      </c>
      <c r="I46" s="760">
        <v>1</v>
      </c>
      <c r="J46" s="760">
        <v>265</v>
      </c>
    </row>
    <row r="47" spans="1:11" ht="13.8" x14ac:dyDescent="0.25">
      <c r="A47" s="756" t="s">
        <v>1498</v>
      </c>
      <c r="B47" s="760">
        <v>87</v>
      </c>
      <c r="C47" s="760">
        <v>40</v>
      </c>
      <c r="D47" s="760">
        <v>30</v>
      </c>
      <c r="E47" s="760">
        <v>28</v>
      </c>
      <c r="F47" s="760">
        <v>10</v>
      </c>
      <c r="G47" s="760">
        <v>2</v>
      </c>
      <c r="H47" s="760">
        <v>5</v>
      </c>
      <c r="I47" s="760" t="s">
        <v>1486</v>
      </c>
      <c r="J47" s="760">
        <v>202</v>
      </c>
    </row>
    <row r="48" spans="1:11" ht="13.8" x14ac:dyDescent="0.25">
      <c r="A48" s="756" t="s">
        <v>1499</v>
      </c>
      <c r="B48" s="760">
        <v>301</v>
      </c>
      <c r="C48" s="760">
        <v>218</v>
      </c>
      <c r="D48" s="760">
        <v>145</v>
      </c>
      <c r="E48" s="760">
        <v>91</v>
      </c>
      <c r="F48" s="760">
        <v>25</v>
      </c>
      <c r="G48" s="760">
        <v>10</v>
      </c>
      <c r="H48" s="760">
        <v>2</v>
      </c>
      <c r="I48" s="760" t="s">
        <v>1486</v>
      </c>
      <c r="J48" s="760">
        <v>792</v>
      </c>
    </row>
    <row r="49" spans="1:10" ht="13.8" x14ac:dyDescent="0.25">
      <c r="A49" s="756" t="s">
        <v>457</v>
      </c>
      <c r="B49" s="760">
        <v>111</v>
      </c>
      <c r="C49" s="760">
        <v>40</v>
      </c>
      <c r="D49" s="760">
        <v>22</v>
      </c>
      <c r="E49" s="760">
        <v>15</v>
      </c>
      <c r="F49" s="760">
        <v>4</v>
      </c>
      <c r="G49" s="760">
        <v>3</v>
      </c>
      <c r="H49" s="760">
        <v>2</v>
      </c>
      <c r="I49" s="760" t="s">
        <v>1486</v>
      </c>
      <c r="J49" s="760">
        <v>197</v>
      </c>
    </row>
    <row r="50" spans="1:10" ht="13.8" x14ac:dyDescent="0.25">
      <c r="A50" s="756" t="s">
        <v>51</v>
      </c>
      <c r="B50" s="760">
        <v>37</v>
      </c>
      <c r="C50" s="760">
        <v>16</v>
      </c>
      <c r="D50" s="760">
        <v>9</v>
      </c>
      <c r="E50" s="760">
        <v>6</v>
      </c>
      <c r="F50" s="760">
        <v>2</v>
      </c>
      <c r="G50" s="760" t="s">
        <v>1486</v>
      </c>
      <c r="H50" s="760" t="s">
        <v>1486</v>
      </c>
      <c r="I50" s="760" t="s">
        <v>1486</v>
      </c>
      <c r="J50" s="760">
        <v>70</v>
      </c>
    </row>
    <row r="51" spans="1:10" ht="13.8" x14ac:dyDescent="0.25">
      <c r="A51" s="756" t="s">
        <v>459</v>
      </c>
      <c r="B51" s="760">
        <v>77</v>
      </c>
      <c r="C51" s="760">
        <v>19</v>
      </c>
      <c r="D51" s="760">
        <v>32</v>
      </c>
      <c r="E51" s="760">
        <v>10</v>
      </c>
      <c r="F51" s="760">
        <v>3</v>
      </c>
      <c r="G51" s="760">
        <v>1</v>
      </c>
      <c r="H51" s="760" t="s">
        <v>1486</v>
      </c>
      <c r="I51" s="760" t="s">
        <v>1486</v>
      </c>
      <c r="J51" s="760">
        <v>142</v>
      </c>
    </row>
    <row r="52" spans="1:10" ht="13.8" x14ac:dyDescent="0.25">
      <c r="A52" s="756" t="s">
        <v>742</v>
      </c>
      <c r="B52" s="760">
        <v>214</v>
      </c>
      <c r="C52" s="760">
        <v>39</v>
      </c>
      <c r="D52" s="760">
        <v>13</v>
      </c>
      <c r="E52" s="760">
        <v>8</v>
      </c>
      <c r="F52" s="760">
        <v>3</v>
      </c>
      <c r="G52" s="760" t="s">
        <v>1486</v>
      </c>
      <c r="H52" s="760" t="s">
        <v>1486</v>
      </c>
      <c r="I52" s="760" t="s">
        <v>1486</v>
      </c>
      <c r="J52" s="760">
        <v>277</v>
      </c>
    </row>
    <row r="53" spans="1:10" ht="13.8" x14ac:dyDescent="0.25">
      <c r="A53" s="756" t="s">
        <v>1500</v>
      </c>
      <c r="B53" s="760">
        <v>303</v>
      </c>
      <c r="C53" s="760">
        <v>65</v>
      </c>
      <c r="D53" s="760">
        <v>41</v>
      </c>
      <c r="E53" s="760">
        <v>19</v>
      </c>
      <c r="F53" s="760">
        <v>12</v>
      </c>
      <c r="G53" s="760">
        <v>1</v>
      </c>
      <c r="H53" s="760" t="s">
        <v>1486</v>
      </c>
      <c r="I53" s="760" t="s">
        <v>1486</v>
      </c>
      <c r="J53" s="760">
        <v>441</v>
      </c>
    </row>
    <row r="54" spans="1:10" ht="13.8" x14ac:dyDescent="0.25">
      <c r="A54" s="756" t="s">
        <v>1379</v>
      </c>
      <c r="B54" s="760">
        <v>14</v>
      </c>
      <c r="C54" s="760">
        <v>5</v>
      </c>
      <c r="D54" s="760">
        <v>4</v>
      </c>
      <c r="E54" s="760">
        <v>2</v>
      </c>
      <c r="F54" s="760" t="s">
        <v>1486</v>
      </c>
      <c r="G54" s="760" t="s">
        <v>1486</v>
      </c>
      <c r="H54" s="760">
        <v>1</v>
      </c>
      <c r="I54" s="760" t="s">
        <v>1486</v>
      </c>
      <c r="J54" s="760">
        <v>26</v>
      </c>
    </row>
    <row r="55" spans="1:10" ht="13.8" x14ac:dyDescent="0.25">
      <c r="A55" s="756" t="s">
        <v>1512</v>
      </c>
      <c r="B55" s="760">
        <v>89</v>
      </c>
      <c r="C55" s="760">
        <v>41</v>
      </c>
      <c r="D55" s="760">
        <v>29</v>
      </c>
      <c r="E55" s="760">
        <v>21</v>
      </c>
      <c r="F55" s="760">
        <v>6</v>
      </c>
      <c r="G55" s="760">
        <v>1</v>
      </c>
      <c r="H55" s="760">
        <v>4</v>
      </c>
      <c r="I55" s="760">
        <v>1</v>
      </c>
      <c r="J55" s="760">
        <v>192</v>
      </c>
    </row>
    <row r="56" spans="1:10" ht="13.8" x14ac:dyDescent="0.25">
      <c r="A56" s="756" t="s">
        <v>911</v>
      </c>
      <c r="B56" s="760">
        <v>28</v>
      </c>
      <c r="C56" s="760">
        <v>7</v>
      </c>
      <c r="D56" s="760">
        <v>9</v>
      </c>
      <c r="E56" s="760">
        <v>6</v>
      </c>
      <c r="F56" s="760">
        <v>4</v>
      </c>
      <c r="G56" s="760">
        <v>1</v>
      </c>
      <c r="H56" s="760">
        <v>1</v>
      </c>
      <c r="I56" s="760">
        <v>3</v>
      </c>
      <c r="J56" s="760">
        <v>59</v>
      </c>
    </row>
    <row r="57" spans="1:10" ht="13.8" x14ac:dyDescent="0.25">
      <c r="A57" s="756" t="s">
        <v>346</v>
      </c>
      <c r="B57" s="760">
        <v>192</v>
      </c>
      <c r="C57" s="760">
        <v>99</v>
      </c>
      <c r="D57" s="760">
        <v>92</v>
      </c>
      <c r="E57" s="760">
        <v>49</v>
      </c>
      <c r="F57" s="760">
        <v>14</v>
      </c>
      <c r="G57" s="760">
        <v>23</v>
      </c>
      <c r="H57" s="760">
        <v>2</v>
      </c>
      <c r="I57" s="760">
        <v>2</v>
      </c>
      <c r="J57" s="760">
        <v>473</v>
      </c>
    </row>
    <row r="58" spans="1:10" ht="13.8" x14ac:dyDescent="0.25">
      <c r="A58" s="756" t="s">
        <v>243</v>
      </c>
      <c r="B58" s="760">
        <v>52</v>
      </c>
      <c r="C58" s="760">
        <v>35</v>
      </c>
      <c r="D58" s="760">
        <v>25</v>
      </c>
      <c r="E58" s="760">
        <v>15</v>
      </c>
      <c r="F58" s="760">
        <v>6</v>
      </c>
      <c r="G58" s="760">
        <v>2</v>
      </c>
      <c r="H58" s="760" t="s">
        <v>1486</v>
      </c>
      <c r="I58" s="760" t="s">
        <v>1486</v>
      </c>
      <c r="J58" s="760">
        <v>135</v>
      </c>
    </row>
    <row r="59" spans="1:10" ht="13.8" x14ac:dyDescent="0.25">
      <c r="A59" s="756" t="s">
        <v>1501</v>
      </c>
      <c r="B59" s="760">
        <v>149</v>
      </c>
      <c r="C59" s="760">
        <v>82</v>
      </c>
      <c r="D59" s="760">
        <v>100</v>
      </c>
      <c r="E59" s="760">
        <v>120</v>
      </c>
      <c r="F59" s="760">
        <v>34</v>
      </c>
      <c r="G59" s="760">
        <v>9</v>
      </c>
      <c r="H59" s="760" t="s">
        <v>1486</v>
      </c>
      <c r="I59" s="760" t="s">
        <v>1486</v>
      </c>
      <c r="J59" s="760">
        <v>494</v>
      </c>
    </row>
    <row r="60" spans="1:10" ht="13.8" x14ac:dyDescent="0.25">
      <c r="A60" s="756" t="s">
        <v>1502</v>
      </c>
      <c r="B60" s="760">
        <v>392</v>
      </c>
      <c r="C60" s="760">
        <v>164</v>
      </c>
      <c r="D60" s="760">
        <v>60</v>
      </c>
      <c r="E60" s="760">
        <v>19</v>
      </c>
      <c r="F60" s="760">
        <v>5</v>
      </c>
      <c r="G60" s="760" t="s">
        <v>1486</v>
      </c>
      <c r="H60" s="760">
        <v>2</v>
      </c>
      <c r="I60" s="760" t="s">
        <v>1486</v>
      </c>
      <c r="J60" s="760">
        <v>642</v>
      </c>
    </row>
    <row r="61" spans="1:10" ht="13.8" x14ac:dyDescent="0.25">
      <c r="A61" s="756" t="s">
        <v>458</v>
      </c>
      <c r="B61" s="760">
        <v>189</v>
      </c>
      <c r="C61" s="760">
        <v>48</v>
      </c>
      <c r="D61" s="760">
        <v>28</v>
      </c>
      <c r="E61" s="760">
        <v>9</v>
      </c>
      <c r="F61" s="760">
        <v>10</v>
      </c>
      <c r="G61" s="760">
        <v>6</v>
      </c>
      <c r="H61" s="760">
        <v>3</v>
      </c>
      <c r="I61" s="760">
        <v>1</v>
      </c>
      <c r="J61" s="760">
        <v>294</v>
      </c>
    </row>
    <row r="62" spans="1:10" ht="13.8" x14ac:dyDescent="0.25">
      <c r="A62" s="756" t="s">
        <v>11</v>
      </c>
      <c r="B62" s="760">
        <v>381</v>
      </c>
      <c r="C62" s="760">
        <v>73</v>
      </c>
      <c r="D62" s="760">
        <v>33</v>
      </c>
      <c r="E62" s="760">
        <v>5</v>
      </c>
      <c r="F62" s="760">
        <v>1</v>
      </c>
      <c r="G62" s="760" t="s">
        <v>1486</v>
      </c>
      <c r="H62" s="760" t="s">
        <v>1486</v>
      </c>
      <c r="I62" s="760" t="s">
        <v>1486</v>
      </c>
      <c r="J62" s="760">
        <v>493</v>
      </c>
    </row>
    <row r="63" spans="1:10" ht="7.5" customHeight="1" x14ac:dyDescent="0.25">
      <c r="A63" s="756"/>
      <c r="B63" s="760"/>
      <c r="C63" s="760"/>
      <c r="D63" s="760"/>
      <c r="E63" s="760"/>
      <c r="F63" s="760"/>
      <c r="G63" s="760"/>
      <c r="H63" s="760"/>
      <c r="I63" s="760"/>
      <c r="J63" s="760"/>
    </row>
    <row r="64" spans="1:10" ht="13.8" x14ac:dyDescent="0.25">
      <c r="A64" s="770" t="s">
        <v>320</v>
      </c>
      <c r="B64" s="1195">
        <v>3763</v>
      </c>
      <c r="C64" s="1195">
        <v>1367</v>
      </c>
      <c r="D64" s="1195">
        <v>892</v>
      </c>
      <c r="E64" s="1195">
        <v>534</v>
      </c>
      <c r="F64" s="1195">
        <v>169</v>
      </c>
      <c r="G64" s="1195">
        <v>81</v>
      </c>
      <c r="H64" s="1195">
        <v>27</v>
      </c>
      <c r="I64" s="1195">
        <v>8</v>
      </c>
      <c r="J64" s="1195">
        <v>6841</v>
      </c>
    </row>
    <row r="66" spans="1:10" ht="26.25" customHeight="1" x14ac:dyDescent="0.25">
      <c r="A66" s="1677" t="s">
        <v>2374</v>
      </c>
      <c r="B66" s="1677"/>
      <c r="C66" s="1677"/>
      <c r="D66" s="1677"/>
      <c r="E66" s="1677"/>
      <c r="F66" s="1677"/>
      <c r="G66" s="1677"/>
      <c r="H66" s="1677"/>
      <c r="I66" s="1677"/>
      <c r="J66" s="1677"/>
    </row>
    <row r="68" spans="1:10" ht="27.75" customHeight="1" x14ac:dyDescent="0.25">
      <c r="A68" s="1674" t="s">
        <v>1670</v>
      </c>
      <c r="B68" s="1674"/>
      <c r="C68" s="1674"/>
      <c r="D68" s="1674"/>
      <c r="E68" s="1674"/>
      <c r="F68" s="1674"/>
      <c r="G68" s="1674"/>
      <c r="H68" s="1674"/>
      <c r="I68" s="1674"/>
      <c r="J68" s="1674"/>
    </row>
    <row r="69" spans="1:10" x14ac:dyDescent="0.25">
      <c r="A69" s="1296" t="s">
        <v>2168</v>
      </c>
    </row>
    <row r="70" spans="1:10" ht="12.75" customHeight="1" x14ac:dyDescent="0.25">
      <c r="A70" s="1678" t="s">
        <v>1671</v>
      </c>
      <c r="B70" s="1678"/>
      <c r="C70" s="1678"/>
      <c r="D70" s="1678"/>
      <c r="E70" s="1678"/>
      <c r="F70" s="1678"/>
      <c r="G70" s="1678"/>
      <c r="H70" s="1678"/>
      <c r="I70" s="1678"/>
      <c r="J70" s="1678"/>
    </row>
    <row r="72" spans="1:10" ht="39" customHeight="1" x14ac:dyDescent="0.25">
      <c r="A72" s="1674" t="s">
        <v>1672</v>
      </c>
      <c r="B72" s="1674"/>
      <c r="C72" s="1674"/>
      <c r="D72" s="1674"/>
      <c r="E72" s="1674"/>
      <c r="F72" s="1674"/>
      <c r="G72" s="1674"/>
      <c r="H72" s="1674"/>
      <c r="I72" s="1674"/>
      <c r="J72" s="1674"/>
    </row>
    <row r="74" spans="1:10" x14ac:dyDescent="0.25">
      <c r="A74" s="1675" t="s">
        <v>1673</v>
      </c>
      <c r="B74" s="1675"/>
      <c r="C74" s="1675"/>
      <c r="D74" s="1675"/>
      <c r="E74" s="1675"/>
      <c r="F74" s="1675"/>
      <c r="G74" s="1675"/>
      <c r="H74" s="1675"/>
      <c r="I74" s="1675"/>
      <c r="J74" s="1675"/>
    </row>
  </sheetData>
  <mergeCells count="12">
    <mergeCell ref="A72:J72"/>
    <mergeCell ref="A74:J74"/>
    <mergeCell ref="A36:J36"/>
    <mergeCell ref="B38:J38"/>
    <mergeCell ref="A66:J66"/>
    <mergeCell ref="A68:J68"/>
    <mergeCell ref="A70:J70"/>
    <mergeCell ref="A1:J1"/>
    <mergeCell ref="A3:J3"/>
    <mergeCell ref="A4:J4"/>
    <mergeCell ref="A5:I5"/>
    <mergeCell ref="A6:J6"/>
  </mergeCells>
  <hyperlinks>
    <hyperlink ref="A66:J66" r:id="rId1" display="Source: Statistics Canada. Table  33-10-0661-01 - Canadian Business Counts, with employees, December 2022" xr:uid="{FD33D176-ADB8-40A6-B1C1-DFCED90C5181}"/>
  </hyperlinks>
  <printOptions horizontalCentered="1"/>
  <pageMargins left="0.74803149606299202" right="0.74803149606299202" top="0.98425196850393704" bottom="0.98425196850393704" header="0.511811023622047" footer="0.511811023622047"/>
  <pageSetup scale="64" firstPageNumber="27" orientation="portrait" useFirstPageNumber="1" r:id="rId2"/>
  <headerFooter alignWithMargins="0"/>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tabColor indexed="43"/>
    <pageSetUpPr fitToPage="1"/>
  </sheetPr>
  <dimension ref="A1:K68"/>
  <sheetViews>
    <sheetView zoomScaleNormal="100" workbookViewId="0">
      <selection activeCell="A2" sqref="A2"/>
    </sheetView>
  </sheetViews>
  <sheetFormatPr defaultRowHeight="13.2" x14ac:dyDescent="0.25"/>
  <cols>
    <col min="1" max="1" width="44.88671875" customWidth="1"/>
  </cols>
  <sheetData>
    <row r="1" spans="1:11" ht="17.399999999999999" x14ac:dyDescent="0.3">
      <c r="A1" s="1609" t="s">
        <v>1110</v>
      </c>
      <c r="B1" s="1609"/>
      <c r="C1" s="1609"/>
      <c r="D1" s="1609"/>
      <c r="E1" s="1609"/>
      <c r="F1" s="1609"/>
      <c r="G1" s="1609"/>
      <c r="H1" s="15"/>
    </row>
    <row r="2" spans="1:11" ht="17.399999999999999" x14ac:dyDescent="0.3">
      <c r="A2" s="27"/>
      <c r="B2" s="27"/>
      <c r="C2" s="27"/>
    </row>
    <row r="3" spans="1:11" ht="17.399999999999999" x14ac:dyDescent="0.3">
      <c r="A3" s="1602" t="s">
        <v>2375</v>
      </c>
      <c r="B3" s="1602"/>
      <c r="C3" s="1602"/>
      <c r="D3" s="1602"/>
      <c r="E3" s="1602"/>
      <c r="F3" s="1602"/>
      <c r="G3" s="1602"/>
      <c r="H3" s="15"/>
    </row>
    <row r="4" spans="1:11" ht="17.399999999999999" x14ac:dyDescent="0.3">
      <c r="A4" s="1602" t="s">
        <v>387</v>
      </c>
      <c r="B4" s="1602"/>
      <c r="C4" s="1602"/>
      <c r="D4" s="1602"/>
      <c r="E4" s="1602"/>
      <c r="F4" s="1602"/>
      <c r="G4" s="1602"/>
      <c r="H4" s="15"/>
    </row>
    <row r="5" spans="1:11" ht="17.399999999999999" x14ac:dyDescent="0.3">
      <c r="A5" s="1602" t="s">
        <v>474</v>
      </c>
      <c r="B5" s="1602"/>
      <c r="C5" s="1602"/>
      <c r="D5" s="1602"/>
      <c r="E5" s="1602"/>
      <c r="F5" s="1602"/>
      <c r="G5" s="1602"/>
      <c r="H5" s="15"/>
    </row>
    <row r="6" spans="1:11" ht="12.75" customHeight="1" x14ac:dyDescent="0.3">
      <c r="A6" s="15"/>
      <c r="B6" s="15"/>
      <c r="C6" s="15"/>
      <c r="D6" s="15"/>
      <c r="E6" s="15"/>
      <c r="F6" s="15"/>
      <c r="G6" s="15"/>
      <c r="H6" s="15"/>
    </row>
    <row r="7" spans="1:11" s="16" customFormat="1" ht="15.6" x14ac:dyDescent="0.3">
      <c r="B7" s="1107" t="s">
        <v>1495</v>
      </c>
      <c r="C7" s="1107" t="s">
        <v>1585</v>
      </c>
      <c r="D7" s="1107" t="s">
        <v>1662</v>
      </c>
      <c r="E7" s="1107" t="s">
        <v>1687</v>
      </c>
      <c r="F7" s="1107" t="s">
        <v>1805</v>
      </c>
      <c r="G7" s="994" t="s">
        <v>2256</v>
      </c>
    </row>
    <row r="8" spans="1:11" ht="4.5" customHeight="1" thickBot="1" x14ac:dyDescent="0.3">
      <c r="A8" s="24"/>
      <c r="B8" s="18"/>
      <c r="C8" s="18"/>
      <c r="D8" s="18"/>
      <c r="E8" s="18"/>
      <c r="F8" s="18"/>
      <c r="G8" s="18"/>
    </row>
    <row r="9" spans="1:11" ht="4.5" customHeight="1" x14ac:dyDescent="0.25">
      <c r="B9" s="14"/>
      <c r="C9" s="14"/>
      <c r="D9" s="14"/>
      <c r="E9" s="14"/>
      <c r="F9" s="14"/>
      <c r="G9" s="14"/>
    </row>
    <row r="10" spans="1:11" s="26" customFormat="1" ht="13.8" x14ac:dyDescent="0.25">
      <c r="A10" s="26" t="s">
        <v>696</v>
      </c>
      <c r="B10" s="36">
        <v>63348</v>
      </c>
      <c r="C10" s="36">
        <v>68358</v>
      </c>
      <c r="D10" s="36">
        <v>68441</v>
      </c>
      <c r="E10" s="36">
        <v>68278</v>
      </c>
      <c r="F10" s="36">
        <v>71100</v>
      </c>
      <c r="G10" s="36">
        <v>75249</v>
      </c>
    </row>
    <row r="11" spans="1:11" s="42" customFormat="1" ht="11.4" x14ac:dyDescent="0.2">
      <c r="A11" s="42" t="s">
        <v>72</v>
      </c>
      <c r="B11" s="143">
        <v>-5.9</v>
      </c>
      <c r="C11" s="143">
        <v>7.9</v>
      </c>
      <c r="D11" s="143">
        <v>0.1</v>
      </c>
      <c r="E11" s="143">
        <v>-0.2</v>
      </c>
      <c r="F11" s="143">
        <v>4.0999999999999996</v>
      </c>
      <c r="G11" s="148">
        <v>5.8</v>
      </c>
    </row>
    <row r="12" spans="1:11" s="52" customFormat="1" ht="12.75" customHeight="1" x14ac:dyDescent="0.25">
      <c r="B12" s="36"/>
      <c r="C12" s="36"/>
      <c r="D12" s="36"/>
      <c r="E12" s="36"/>
      <c r="F12" s="36"/>
      <c r="G12" s="36"/>
      <c r="I12" s="36"/>
    </row>
    <row r="13" spans="1:11" s="26" customFormat="1" ht="13.8" x14ac:dyDescent="0.25">
      <c r="A13" s="26" t="s">
        <v>697</v>
      </c>
      <c r="B13" s="36">
        <v>47449</v>
      </c>
      <c r="C13" s="36">
        <v>51638</v>
      </c>
      <c r="D13" s="36">
        <v>50994</v>
      </c>
      <c r="E13" s="36">
        <v>50638</v>
      </c>
      <c r="F13" s="36">
        <v>53055</v>
      </c>
      <c r="G13" s="36">
        <v>56662</v>
      </c>
      <c r="I13" s="36"/>
    </row>
    <row r="14" spans="1:11" s="42" customFormat="1" ht="13.8" x14ac:dyDescent="0.25">
      <c r="A14" s="42" t="s">
        <v>72</v>
      </c>
      <c r="B14" s="143">
        <v>-6.9</v>
      </c>
      <c r="C14" s="143">
        <v>8.8000000000000007</v>
      </c>
      <c r="D14" s="143">
        <v>-1.2</v>
      </c>
      <c r="E14" s="143">
        <v>-0.7</v>
      </c>
      <c r="F14" s="143">
        <v>4.8</v>
      </c>
      <c r="G14" s="143">
        <v>6.8</v>
      </c>
      <c r="I14" s="36"/>
    </row>
    <row r="15" spans="1:11" s="52" customFormat="1" ht="12.75" customHeight="1" x14ac:dyDescent="0.25">
      <c r="B15" s="36"/>
      <c r="C15" s="36"/>
      <c r="D15" s="36"/>
      <c r="E15" s="36"/>
      <c r="F15" s="36"/>
      <c r="G15" s="36"/>
      <c r="I15" s="36"/>
    </row>
    <row r="16" spans="1:11" s="51" customFormat="1" ht="13.8" x14ac:dyDescent="0.25">
      <c r="A16" s="51" t="s">
        <v>698</v>
      </c>
      <c r="B16" s="217">
        <v>6978</v>
      </c>
      <c r="C16" s="217">
        <v>7388</v>
      </c>
      <c r="D16" s="217">
        <v>7546</v>
      </c>
      <c r="E16" s="217">
        <v>7702</v>
      </c>
      <c r="F16" s="217">
        <v>8170</v>
      </c>
      <c r="G16" s="217">
        <v>9231</v>
      </c>
      <c r="I16" s="36"/>
      <c r="K16" s="1109"/>
    </row>
    <row r="17" spans="1:11" s="51" customFormat="1" ht="13.8" x14ac:dyDescent="0.25">
      <c r="A17" s="51" t="s">
        <v>699</v>
      </c>
      <c r="B17" s="217">
        <v>11722</v>
      </c>
      <c r="C17" s="217">
        <v>13128</v>
      </c>
      <c r="D17" s="217">
        <v>13071</v>
      </c>
      <c r="E17" s="217">
        <v>12787</v>
      </c>
      <c r="F17" s="217">
        <v>13402</v>
      </c>
      <c r="G17" s="217">
        <v>14048</v>
      </c>
      <c r="I17" s="36"/>
      <c r="K17" s="1109"/>
    </row>
    <row r="18" spans="1:11" s="51" customFormat="1" x14ac:dyDescent="0.25">
      <c r="A18" s="51" t="s">
        <v>700</v>
      </c>
      <c r="B18" s="217">
        <v>3973</v>
      </c>
      <c r="C18" s="217">
        <v>4190</v>
      </c>
      <c r="D18" s="217">
        <v>4390</v>
      </c>
      <c r="E18" s="217">
        <v>4550</v>
      </c>
      <c r="F18" s="217">
        <v>4687</v>
      </c>
      <c r="G18" s="217">
        <v>5728</v>
      </c>
      <c r="K18" s="1109"/>
    </row>
    <row r="19" spans="1:11" s="51" customFormat="1" x14ac:dyDescent="0.25">
      <c r="A19" s="51" t="s">
        <v>701</v>
      </c>
      <c r="B19" s="217">
        <v>1557</v>
      </c>
      <c r="C19" s="217">
        <v>1532</v>
      </c>
      <c r="D19" s="217">
        <v>1926</v>
      </c>
      <c r="E19" s="217">
        <v>1490</v>
      </c>
      <c r="F19" s="217">
        <v>2040</v>
      </c>
      <c r="G19" s="217">
        <v>1967</v>
      </c>
      <c r="K19" s="1109"/>
    </row>
    <row r="20" spans="1:11" s="51" customFormat="1" x14ac:dyDescent="0.25">
      <c r="A20" s="51" t="s">
        <v>1674</v>
      </c>
      <c r="B20" s="217">
        <v>2752</v>
      </c>
      <c r="C20" s="217">
        <v>2814</v>
      </c>
      <c r="D20" s="217">
        <v>2579</v>
      </c>
      <c r="E20" s="217">
        <v>2640</v>
      </c>
      <c r="F20" s="217">
        <v>2649</v>
      </c>
      <c r="G20" s="217">
        <v>2524</v>
      </c>
      <c r="K20" s="1109"/>
    </row>
    <row r="21" spans="1:11" s="51" customFormat="1" x14ac:dyDescent="0.25">
      <c r="A21" s="51" t="s">
        <v>702</v>
      </c>
      <c r="B21" s="217">
        <v>10067</v>
      </c>
      <c r="C21" s="217">
        <v>11951</v>
      </c>
      <c r="D21" s="217">
        <v>11362</v>
      </c>
      <c r="E21" s="217">
        <v>10771</v>
      </c>
      <c r="F21" s="217">
        <v>12087</v>
      </c>
      <c r="G21" s="217">
        <v>11895</v>
      </c>
      <c r="K21" s="1109"/>
    </row>
    <row r="22" spans="1:11" s="51" customFormat="1" x14ac:dyDescent="0.25">
      <c r="A22" s="51" t="s">
        <v>844</v>
      </c>
      <c r="B22" s="217">
        <v>2563</v>
      </c>
      <c r="C22" s="217">
        <v>2505</v>
      </c>
      <c r="D22" s="217">
        <v>2273</v>
      </c>
      <c r="E22" s="217">
        <v>2458</v>
      </c>
      <c r="F22" s="217">
        <v>2891</v>
      </c>
      <c r="G22" s="217">
        <v>2638</v>
      </c>
      <c r="K22" s="1109"/>
    </row>
    <row r="23" spans="1:11" s="51" customFormat="1" x14ac:dyDescent="0.25">
      <c r="A23" s="51" t="s">
        <v>845</v>
      </c>
      <c r="B23" s="217">
        <v>1003</v>
      </c>
      <c r="C23" s="217">
        <v>1159</v>
      </c>
      <c r="D23" s="217">
        <v>935</v>
      </c>
      <c r="E23" s="217">
        <v>918</v>
      </c>
      <c r="F23" s="217">
        <v>860</v>
      </c>
      <c r="G23" s="217">
        <v>987</v>
      </c>
      <c r="K23" s="1109"/>
    </row>
    <row r="24" spans="1:11" s="51" customFormat="1" x14ac:dyDescent="0.25">
      <c r="A24" s="51" t="s">
        <v>846</v>
      </c>
      <c r="B24" s="217">
        <v>2905</v>
      </c>
      <c r="C24" s="217">
        <v>3224</v>
      </c>
      <c r="D24" s="217">
        <v>3116</v>
      </c>
      <c r="E24" s="217">
        <v>3860</v>
      </c>
      <c r="F24" s="217">
        <v>2765</v>
      </c>
      <c r="G24" s="217">
        <v>3291</v>
      </c>
      <c r="K24" s="1109"/>
    </row>
    <row r="25" spans="1:11" s="51" customFormat="1" x14ac:dyDescent="0.25">
      <c r="A25" s="51" t="s">
        <v>847</v>
      </c>
      <c r="B25" s="217">
        <v>254</v>
      </c>
      <c r="C25" s="217">
        <v>235</v>
      </c>
      <c r="D25" s="217">
        <v>157</v>
      </c>
      <c r="E25" s="217">
        <v>171</v>
      </c>
      <c r="F25" s="217">
        <v>126</v>
      </c>
      <c r="G25" s="217">
        <v>203</v>
      </c>
      <c r="K25" s="1109"/>
    </row>
    <row r="26" spans="1:11" s="51" customFormat="1" x14ac:dyDescent="0.25">
      <c r="A26" s="51" t="s">
        <v>848</v>
      </c>
      <c r="B26" s="217">
        <v>991</v>
      </c>
      <c r="C26" s="217">
        <v>1268</v>
      </c>
      <c r="D26" s="217">
        <v>1195</v>
      </c>
      <c r="E26" s="217">
        <v>733</v>
      </c>
      <c r="F26" s="217">
        <v>940</v>
      </c>
      <c r="G26" s="217">
        <v>1036</v>
      </c>
      <c r="K26" s="1109"/>
    </row>
    <row r="27" spans="1:11" s="51" customFormat="1" x14ac:dyDescent="0.25">
      <c r="A27" s="51" t="s">
        <v>2020</v>
      </c>
      <c r="B27" s="217" t="s">
        <v>1094</v>
      </c>
      <c r="C27" s="217" t="s">
        <v>1094</v>
      </c>
      <c r="D27" s="217" t="s">
        <v>1094</v>
      </c>
      <c r="E27" s="217" t="s">
        <v>1094</v>
      </c>
      <c r="F27" s="217" t="s">
        <v>1094</v>
      </c>
      <c r="G27" s="217">
        <v>1550</v>
      </c>
      <c r="K27" s="1109"/>
    </row>
    <row r="28" spans="1:11" s="51" customFormat="1" x14ac:dyDescent="0.25">
      <c r="A28" s="51" t="s">
        <v>849</v>
      </c>
      <c r="B28" s="217">
        <v>1435</v>
      </c>
      <c r="C28" s="217">
        <v>775</v>
      </c>
      <c r="D28" s="217">
        <v>1154</v>
      </c>
      <c r="E28" s="217">
        <v>1200</v>
      </c>
      <c r="F28" s="217">
        <v>1080</v>
      </c>
      <c r="G28" s="217" t="s">
        <v>1094</v>
      </c>
      <c r="K28" s="1109"/>
    </row>
    <row r="29" spans="1:11" s="51" customFormat="1" x14ac:dyDescent="0.25">
      <c r="A29" s="51" t="s">
        <v>850</v>
      </c>
      <c r="B29" s="217">
        <v>183</v>
      </c>
      <c r="C29" s="217">
        <v>284</v>
      </c>
      <c r="D29" s="217">
        <v>122</v>
      </c>
      <c r="E29" s="217">
        <v>142</v>
      </c>
      <c r="F29" s="217">
        <v>103</v>
      </c>
      <c r="G29" s="217">
        <v>167</v>
      </c>
      <c r="K29" s="1109"/>
    </row>
    <row r="30" spans="1:11" s="51" customFormat="1" x14ac:dyDescent="0.25">
      <c r="A30" s="51" t="s">
        <v>156</v>
      </c>
      <c r="B30" s="217">
        <v>1069</v>
      </c>
      <c r="C30" s="217">
        <v>1185</v>
      </c>
      <c r="D30" s="217">
        <v>1168</v>
      </c>
      <c r="E30" s="217">
        <v>1215</v>
      </c>
      <c r="F30" s="217">
        <v>1256</v>
      </c>
      <c r="G30" s="217">
        <v>1398</v>
      </c>
      <c r="K30" s="1109"/>
    </row>
    <row r="31" spans="1:11" s="26" customFormat="1" ht="12.75" customHeight="1" x14ac:dyDescent="0.25">
      <c r="B31" s="36"/>
      <c r="C31" s="36"/>
      <c r="D31" s="36"/>
      <c r="E31" s="36"/>
      <c r="F31" s="36"/>
      <c r="G31" s="36"/>
      <c r="K31" s="1109"/>
    </row>
    <row r="32" spans="1:11" s="26" customFormat="1" ht="13.8" x14ac:dyDescent="0.25">
      <c r="A32" s="26" t="s">
        <v>1675</v>
      </c>
      <c r="B32" s="36">
        <v>10239</v>
      </c>
      <c r="C32" s="36">
        <v>10867</v>
      </c>
      <c r="D32" s="36">
        <v>10932</v>
      </c>
      <c r="E32" s="36">
        <v>11589</v>
      </c>
      <c r="F32" s="36">
        <v>11611</v>
      </c>
      <c r="G32" s="36">
        <v>11853</v>
      </c>
      <c r="K32" s="1109"/>
    </row>
    <row r="33" spans="1:11" s="26" customFormat="1" ht="13.8" x14ac:dyDescent="0.25">
      <c r="A33" s="26" t="s">
        <v>157</v>
      </c>
      <c r="B33" s="36">
        <v>4123</v>
      </c>
      <c r="C33" s="36">
        <v>4354</v>
      </c>
      <c r="D33" s="36">
        <v>4769</v>
      </c>
      <c r="E33" s="36">
        <v>4457</v>
      </c>
      <c r="F33" s="36">
        <v>4576</v>
      </c>
      <c r="G33" s="36">
        <v>4823</v>
      </c>
      <c r="K33" s="1109"/>
    </row>
    <row r="34" spans="1:11" s="42" customFormat="1" ht="13.8" x14ac:dyDescent="0.25">
      <c r="A34" s="26" t="s">
        <v>64</v>
      </c>
      <c r="B34" s="36">
        <v>1537</v>
      </c>
      <c r="C34" s="36">
        <v>1499</v>
      </c>
      <c r="D34" s="36">
        <v>1747</v>
      </c>
      <c r="E34" s="36">
        <v>1594</v>
      </c>
      <c r="F34" s="36">
        <v>1857</v>
      </c>
      <c r="G34" s="36">
        <v>1911</v>
      </c>
      <c r="K34" s="1109"/>
    </row>
    <row r="35" spans="1:11" s="26" customFormat="1" ht="12.75" customHeight="1" x14ac:dyDescent="0.25"/>
    <row r="36" spans="1:11" s="26" customFormat="1" ht="13.8" x14ac:dyDescent="0.25">
      <c r="A36" s="26" t="s">
        <v>1155</v>
      </c>
    </row>
    <row r="37" spans="1:11" s="1282" customFormat="1" ht="13.8" x14ac:dyDescent="0.25"/>
    <row r="38" spans="1:11" s="26" customFormat="1" ht="12.75" customHeight="1" x14ac:dyDescent="0.25">
      <c r="A38" s="26" t="s">
        <v>2169</v>
      </c>
    </row>
    <row r="39" spans="1:11" s="1108" customFormat="1" ht="12.75" customHeight="1" x14ac:dyDescent="0.25"/>
    <row r="40" spans="1:11" s="1108" customFormat="1" ht="12.75" customHeight="1" x14ac:dyDescent="0.25"/>
    <row r="41" spans="1:11" ht="12.75" customHeight="1" x14ac:dyDescent="0.25">
      <c r="A41" s="26"/>
      <c r="B41" s="26"/>
      <c r="C41" s="26"/>
    </row>
    <row r="42" spans="1:11" ht="17.399999999999999" x14ac:dyDescent="0.3">
      <c r="A42" s="325"/>
      <c r="B42" s="325"/>
      <c r="C42" s="325"/>
      <c r="D42" s="325"/>
      <c r="E42" s="325"/>
      <c r="F42" s="325"/>
      <c r="G42" s="325"/>
      <c r="H42" s="15"/>
    </row>
    <row r="43" spans="1:11" ht="17.399999999999999" x14ac:dyDescent="0.3">
      <c r="A43" s="325"/>
      <c r="B43" s="325"/>
      <c r="C43" s="325"/>
      <c r="D43" s="325"/>
      <c r="E43" s="325"/>
      <c r="F43" s="325"/>
      <c r="G43" s="325"/>
      <c r="H43" s="15"/>
    </row>
    <row r="44" spans="1:11" ht="17.399999999999999" x14ac:dyDescent="0.3">
      <c r="A44" s="325"/>
      <c r="B44" s="325"/>
      <c r="C44" s="325"/>
      <c r="D44" s="325"/>
      <c r="E44" s="325"/>
      <c r="F44" s="325"/>
      <c r="G44" s="325"/>
      <c r="H44" s="15"/>
    </row>
    <row r="45" spans="1:11" ht="12.75" customHeight="1" x14ac:dyDescent="0.3">
      <c r="A45" s="325"/>
      <c r="B45" s="325"/>
      <c r="C45" s="325"/>
      <c r="D45" s="325"/>
      <c r="E45" s="325"/>
      <c r="F45" s="325"/>
      <c r="G45" s="325"/>
      <c r="H45" s="15"/>
    </row>
    <row r="46" spans="1:11" ht="12.75" customHeight="1" x14ac:dyDescent="0.3">
      <c r="A46" s="325"/>
      <c r="B46" s="325"/>
      <c r="C46" s="325"/>
      <c r="D46" s="325"/>
      <c r="E46" s="325"/>
      <c r="F46" s="325"/>
      <c r="G46" s="325"/>
      <c r="H46" s="15"/>
    </row>
    <row r="47" spans="1:11" s="16" customFormat="1" ht="15.75" customHeight="1" x14ac:dyDescent="0.3">
      <c r="A47" s="325"/>
      <c r="B47" s="325"/>
      <c r="C47" s="325"/>
      <c r="D47" s="325"/>
      <c r="E47" s="325"/>
      <c r="F47" s="325"/>
      <c r="G47" s="325"/>
      <c r="H47" s="37"/>
    </row>
    <row r="48" spans="1:11" ht="4.5" customHeight="1" x14ac:dyDescent="0.3">
      <c r="A48" s="325"/>
      <c r="B48" s="325"/>
      <c r="C48" s="325"/>
      <c r="D48" s="325"/>
      <c r="E48" s="325"/>
      <c r="F48" s="325"/>
      <c r="G48" s="325"/>
      <c r="H48" s="69"/>
    </row>
    <row r="49" spans="1:8" ht="4.5" customHeight="1" x14ac:dyDescent="0.3">
      <c r="A49" s="325"/>
      <c r="B49" s="325"/>
      <c r="C49" s="325"/>
      <c r="D49" s="325"/>
      <c r="E49" s="325"/>
      <c r="F49" s="325"/>
      <c r="G49" s="325"/>
      <c r="H49" s="14"/>
    </row>
    <row r="50" spans="1:8" s="26" customFormat="1" ht="14.25" customHeight="1" x14ac:dyDescent="0.3">
      <c r="A50" s="325"/>
      <c r="B50" s="325"/>
      <c r="C50" s="325"/>
      <c r="D50" s="325"/>
      <c r="E50" s="325"/>
      <c r="F50" s="325"/>
      <c r="G50" s="325"/>
      <c r="H50" s="67"/>
    </row>
    <row r="51" spans="1:8" s="26" customFormat="1" ht="12.75" customHeight="1" x14ac:dyDescent="0.3">
      <c r="A51" s="325"/>
      <c r="B51" s="325"/>
      <c r="C51" s="325"/>
      <c r="D51" s="325"/>
      <c r="E51" s="325"/>
      <c r="F51" s="325"/>
      <c r="G51" s="325"/>
      <c r="H51" s="67"/>
    </row>
    <row r="52" spans="1:8" s="26" customFormat="1" ht="14.25" customHeight="1" x14ac:dyDescent="0.3">
      <c r="A52" s="325"/>
      <c r="B52" s="325"/>
      <c r="C52" s="325"/>
      <c r="D52" s="325"/>
      <c r="E52" s="325"/>
      <c r="F52" s="325"/>
      <c r="G52" s="325"/>
      <c r="H52" s="119"/>
    </row>
    <row r="53" spans="1:8" s="26" customFormat="1" ht="12.75" customHeight="1" x14ac:dyDescent="0.3">
      <c r="A53" s="325"/>
      <c r="B53" s="325"/>
      <c r="C53" s="325"/>
      <c r="D53" s="325"/>
      <c r="E53" s="325"/>
      <c r="F53" s="325"/>
      <c r="G53" s="325"/>
      <c r="H53" s="67"/>
    </row>
    <row r="54" spans="1:8" s="51" customFormat="1" ht="12.75" customHeight="1" x14ac:dyDescent="0.3">
      <c r="A54" s="325"/>
      <c r="B54" s="325"/>
      <c r="C54" s="325"/>
      <c r="D54" s="325"/>
      <c r="E54" s="325"/>
      <c r="F54" s="325"/>
      <c r="G54" s="325"/>
      <c r="H54" s="230"/>
    </row>
    <row r="55" spans="1:8" s="51" customFormat="1" ht="12.75" customHeight="1" x14ac:dyDescent="0.3">
      <c r="A55" s="325"/>
      <c r="B55" s="325"/>
      <c r="C55" s="325"/>
      <c r="D55" s="325"/>
      <c r="E55" s="325"/>
      <c r="F55" s="325"/>
      <c r="G55" s="325"/>
      <c r="H55" s="230"/>
    </row>
    <row r="56" spans="1:8" s="51" customFormat="1" ht="12.75" customHeight="1" x14ac:dyDescent="0.3">
      <c r="A56" s="325"/>
      <c r="B56" s="325"/>
      <c r="C56" s="325"/>
      <c r="D56" s="325"/>
      <c r="E56" s="325"/>
      <c r="F56" s="325"/>
      <c r="G56" s="325"/>
      <c r="H56" s="230"/>
    </row>
    <row r="57" spans="1:8" s="51" customFormat="1" ht="12.75" customHeight="1" x14ac:dyDescent="0.3">
      <c r="A57" s="325"/>
      <c r="B57" s="325"/>
      <c r="C57" s="325"/>
      <c r="D57" s="325"/>
      <c r="E57" s="325"/>
      <c r="F57" s="325"/>
      <c r="G57" s="325"/>
      <c r="H57" s="230"/>
    </row>
    <row r="58" spans="1:8" s="51" customFormat="1" ht="12.75" customHeight="1" x14ac:dyDescent="0.3">
      <c r="A58" s="325"/>
      <c r="B58" s="325"/>
      <c r="C58" s="325"/>
      <c r="D58" s="325"/>
      <c r="E58" s="325"/>
      <c r="F58" s="325"/>
      <c r="G58" s="325"/>
      <c r="H58" s="230"/>
    </row>
    <row r="59" spans="1:8" s="51" customFormat="1" ht="12.75" customHeight="1" x14ac:dyDescent="0.3">
      <c r="A59" s="325"/>
      <c r="B59" s="325"/>
      <c r="C59" s="325"/>
      <c r="D59" s="325"/>
      <c r="E59" s="325"/>
      <c r="F59" s="325"/>
      <c r="G59" s="325"/>
      <c r="H59" s="230"/>
    </row>
    <row r="60" spans="1:8" s="51" customFormat="1" ht="12.75" customHeight="1" x14ac:dyDescent="0.3">
      <c r="A60" s="325"/>
      <c r="B60" s="325"/>
      <c r="C60" s="325"/>
      <c r="D60" s="325"/>
      <c r="E60" s="325"/>
      <c r="F60" s="325"/>
      <c r="G60" s="325"/>
      <c r="H60" s="230"/>
    </row>
    <row r="61" spans="1:8" s="51" customFormat="1" ht="12.75" customHeight="1" x14ac:dyDescent="0.3">
      <c r="A61" s="325"/>
      <c r="B61" s="325"/>
      <c r="C61" s="325"/>
      <c r="D61" s="325"/>
      <c r="E61" s="325"/>
      <c r="F61" s="325"/>
      <c r="G61" s="325"/>
      <c r="H61" s="230"/>
    </row>
    <row r="62" spans="1:8" s="51" customFormat="1" ht="12.75" customHeight="1" x14ac:dyDescent="0.3">
      <c r="A62" s="325"/>
      <c r="B62" s="325"/>
      <c r="C62" s="325"/>
      <c r="D62" s="325"/>
      <c r="E62" s="325"/>
      <c r="F62" s="325"/>
      <c r="G62" s="325"/>
      <c r="H62" s="230"/>
    </row>
    <row r="63" spans="1:8" s="51" customFormat="1" ht="12.75" customHeight="1" x14ac:dyDescent="0.3">
      <c r="A63" s="325"/>
      <c r="B63" s="325"/>
      <c r="C63" s="325"/>
      <c r="D63" s="325"/>
      <c r="E63" s="325"/>
      <c r="F63" s="325"/>
      <c r="G63" s="325"/>
      <c r="H63" s="231"/>
    </row>
    <row r="64" spans="1:8" s="51" customFormat="1" ht="12.75" customHeight="1" x14ac:dyDescent="0.3">
      <c r="A64" s="325"/>
      <c r="B64" s="325"/>
      <c r="C64" s="325"/>
      <c r="D64" s="325"/>
      <c r="E64" s="325"/>
      <c r="F64" s="325"/>
      <c r="G64" s="325"/>
      <c r="H64" s="230"/>
    </row>
    <row r="65" spans="1:8" s="51" customFormat="1" ht="15" customHeight="1" x14ac:dyDescent="0.25">
      <c r="A65" s="1650"/>
      <c r="B65" s="1650"/>
      <c r="C65" s="1650"/>
      <c r="D65" s="1650"/>
      <c r="E65" s="1650"/>
      <c r="F65" s="1650"/>
      <c r="G65" s="1650"/>
      <c r="H65" s="230"/>
    </row>
    <row r="66" spans="1:8" s="26" customFormat="1" ht="26.25" customHeight="1" x14ac:dyDescent="0.25">
      <c r="A66" s="1679" t="s">
        <v>1838</v>
      </c>
      <c r="B66" s="1679"/>
      <c r="C66" s="1679"/>
      <c r="D66" s="1679"/>
      <c r="E66" s="1679"/>
      <c r="F66" s="1679"/>
      <c r="G66" s="1679"/>
      <c r="H66" s="67"/>
    </row>
    <row r="67" spans="1:8" s="26" customFormat="1" ht="14.25" customHeight="1" x14ac:dyDescent="0.3">
      <c r="B67" s="325"/>
      <c r="C67" s="325"/>
      <c r="D67" s="325"/>
      <c r="E67" s="325"/>
      <c r="F67" s="325"/>
      <c r="G67" s="325"/>
      <c r="H67" s="67"/>
    </row>
    <row r="68" spans="1:8" s="42" customFormat="1" ht="14.25" customHeight="1" x14ac:dyDescent="0.3">
      <c r="A68" s="325"/>
      <c r="B68" s="325"/>
      <c r="C68" s="325"/>
      <c r="D68" s="325"/>
      <c r="E68" s="325"/>
      <c r="F68" s="325"/>
      <c r="G68" s="325"/>
      <c r="H68" s="67"/>
    </row>
  </sheetData>
  <customSheetViews>
    <customSheetView guid="{F67F5823-51D5-4D47-B100-5B47C1E6BCB9}" showPageBreaks="1" fitToPage="1" printArea="1" topLeftCell="A23">
      <selection activeCell="C25" sqref="C25"/>
      <pageMargins left="0.75" right="0.75" top="1" bottom="1" header="0.5" footer="0.5"/>
      <printOptions horizontalCentered="1"/>
      <pageSetup scale="73" firstPageNumber="33" orientation="portrait" verticalDpi="300" r:id="rId1"/>
      <headerFooter alignWithMargins="0">
        <oddFooter>&amp;C&amp;P</oddFooter>
      </headerFooter>
    </customSheetView>
    <customSheetView guid="{9014CDA8-C3FC-41E6-A045-DAEFC55B82B1}" showPageBreaks="1" fitToPage="1" printArea="1">
      <selection activeCell="E45" sqref="E45"/>
      <pageMargins left="0.75" right="0.75" top="1" bottom="1" header="0.5" footer="0.5"/>
      <printOptions horizontalCentered="1"/>
      <pageSetup scale="73" firstPageNumber="33" orientation="portrait" verticalDpi="300" r:id="rId2"/>
      <headerFooter alignWithMargins="0">
        <oddFooter>&amp;C&amp;P</oddFooter>
      </headerFooter>
    </customSheetView>
  </customSheetViews>
  <mergeCells count="6">
    <mergeCell ref="A66:G66"/>
    <mergeCell ref="A65:G65"/>
    <mergeCell ref="A1:G1"/>
    <mergeCell ref="A3:G3"/>
    <mergeCell ref="A5:G5"/>
    <mergeCell ref="A4:G4"/>
  </mergeCells>
  <phoneticPr fontId="0" type="noConversion"/>
  <hyperlinks>
    <hyperlink ref="A66:G66" r:id="rId3" display="Source: Statistics Canada. Table 11-10-0222-01 Household spending, Canada, regions and provinces" xr:uid="{00000000-0004-0000-15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4"/>
  <headerFooter alignWithMargins="0"/>
  <drawing r:id="rId5"/>
  <legacyDrawingHF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indexed="43"/>
    <pageSetUpPr fitToPage="1"/>
  </sheetPr>
  <dimension ref="A1:O90"/>
  <sheetViews>
    <sheetView zoomScaleNormal="100" workbookViewId="0">
      <selection activeCell="A65" sqref="A65"/>
    </sheetView>
  </sheetViews>
  <sheetFormatPr defaultRowHeight="13.2" x14ac:dyDescent="0.25"/>
  <cols>
    <col min="1" max="1" width="7.5546875" style="1" customWidth="1"/>
    <col min="2" max="2" width="2.33203125" style="1" customWidth="1"/>
    <col min="3" max="3" width="15" customWidth="1"/>
    <col min="4" max="4" width="15.44140625" customWidth="1"/>
    <col min="5" max="6" width="15.109375" customWidth="1"/>
    <col min="7" max="7" width="13.6640625" customWidth="1"/>
    <col min="8" max="8" width="2.109375" customWidth="1"/>
    <col min="9" max="9" width="13.6640625" customWidth="1"/>
    <col min="10" max="10" width="2.109375" customWidth="1"/>
    <col min="11" max="11" width="13.6640625" customWidth="1"/>
    <col min="12" max="12" width="2.109375" customWidth="1"/>
    <col min="13" max="13" width="10.44140625" customWidth="1"/>
  </cols>
  <sheetData>
    <row r="1" spans="1:12" ht="17.399999999999999" x14ac:dyDescent="0.3">
      <c r="A1" s="1609" t="s">
        <v>1112</v>
      </c>
      <c r="B1" s="1609"/>
      <c r="C1" s="1609"/>
      <c r="D1" s="1609"/>
      <c r="E1" s="1609"/>
      <c r="F1" s="1609"/>
      <c r="G1" s="1609"/>
      <c r="H1" s="1609"/>
      <c r="I1" s="1609"/>
      <c r="J1" s="1609"/>
      <c r="K1" s="1609"/>
      <c r="L1" s="1609"/>
    </row>
    <row r="2" spans="1:12" ht="17.399999999999999" x14ac:dyDescent="0.3">
      <c r="A2" s="15"/>
      <c r="B2" s="1283"/>
      <c r="C2" s="48"/>
      <c r="D2" s="30"/>
      <c r="E2" s="30"/>
      <c r="F2" s="30"/>
      <c r="G2" s="30"/>
      <c r="H2" s="30"/>
      <c r="I2" s="30"/>
      <c r="J2" s="30"/>
      <c r="K2" s="30"/>
      <c r="L2" s="30"/>
    </row>
    <row r="3" spans="1:12" ht="17.399999999999999" x14ac:dyDescent="0.3">
      <c r="A3" s="1602" t="s">
        <v>2376</v>
      </c>
      <c r="B3" s="1602"/>
      <c r="C3" s="1602"/>
      <c r="D3" s="1602"/>
      <c r="E3" s="1602"/>
      <c r="F3" s="1602"/>
      <c r="G3" s="1602"/>
      <c r="H3" s="1602"/>
      <c r="I3" s="1602"/>
      <c r="J3" s="1602"/>
      <c r="K3" s="1602"/>
      <c r="L3" s="1602"/>
    </row>
    <row r="4" spans="1:12" ht="17.399999999999999" x14ac:dyDescent="0.3">
      <c r="A4" s="1602" t="s">
        <v>387</v>
      </c>
      <c r="B4" s="1602"/>
      <c r="C4" s="1602"/>
      <c r="D4" s="1602"/>
      <c r="E4" s="1602"/>
      <c r="F4" s="1602"/>
      <c r="G4" s="1602"/>
      <c r="H4" s="1602"/>
      <c r="I4" s="1602"/>
      <c r="J4" s="1602"/>
      <c r="K4" s="1602"/>
      <c r="L4" s="1602"/>
    </row>
    <row r="5" spans="1:12" ht="18" customHeight="1" x14ac:dyDescent="0.3">
      <c r="A5" s="1602" t="s">
        <v>474</v>
      </c>
      <c r="B5" s="1602"/>
      <c r="C5" s="1602"/>
      <c r="D5" s="1602"/>
      <c r="E5" s="1602"/>
      <c r="F5" s="1602"/>
      <c r="G5" s="1602"/>
      <c r="H5" s="1602"/>
      <c r="I5" s="1602"/>
      <c r="J5" s="1602"/>
      <c r="K5" s="1602"/>
      <c r="L5" s="1602"/>
    </row>
    <row r="7" spans="1:12" s="33" customFormat="1" ht="13.8" x14ac:dyDescent="0.25">
      <c r="B7" s="1290"/>
      <c r="H7" s="1377"/>
      <c r="J7" s="1377"/>
    </row>
    <row r="8" spans="1:12" s="33" customFormat="1" ht="13.8" x14ac:dyDescent="0.25">
      <c r="B8" s="1290"/>
      <c r="C8" s="33" t="s">
        <v>148</v>
      </c>
      <c r="D8" s="109" t="s">
        <v>793</v>
      </c>
      <c r="E8" s="109"/>
      <c r="F8" s="109"/>
      <c r="G8" s="1680" t="s">
        <v>794</v>
      </c>
      <c r="H8" s="1680"/>
      <c r="J8" s="1377"/>
    </row>
    <row r="9" spans="1:12" s="33" customFormat="1" ht="13.8" x14ac:dyDescent="0.25">
      <c r="A9" s="33" t="s">
        <v>546</v>
      </c>
      <c r="B9" s="1290"/>
      <c r="C9" s="33" t="s">
        <v>795</v>
      </c>
      <c r="D9" s="109" t="s">
        <v>792</v>
      </c>
      <c r="E9" s="109" t="s">
        <v>630</v>
      </c>
      <c r="F9" s="109" t="s">
        <v>841</v>
      </c>
      <c r="G9" s="1680" t="s">
        <v>792</v>
      </c>
      <c r="H9" s="1680"/>
      <c r="I9" s="1680" t="s">
        <v>1132</v>
      </c>
      <c r="J9" s="1680"/>
      <c r="K9" s="1680" t="s">
        <v>1133</v>
      </c>
      <c r="L9" s="1680"/>
    </row>
    <row r="10" spans="1:12" ht="4.5" customHeight="1" thickBot="1" x14ac:dyDescent="0.3">
      <c r="A10" s="87"/>
      <c r="B10" s="87"/>
      <c r="C10" s="17"/>
      <c r="D10" s="18"/>
      <c r="E10" s="18"/>
      <c r="F10" s="18"/>
      <c r="G10" s="18"/>
      <c r="H10" s="18"/>
      <c r="I10" s="18"/>
      <c r="J10" s="18"/>
      <c r="K10" s="18"/>
      <c r="L10" s="18"/>
    </row>
    <row r="11" spans="1:12" ht="4.5" customHeight="1" x14ac:dyDescent="0.25">
      <c r="C11" s="2"/>
      <c r="D11" s="14"/>
      <c r="F11" s="14"/>
      <c r="G11" s="14"/>
      <c r="H11" s="14"/>
      <c r="I11" s="69"/>
      <c r="J11" s="69"/>
      <c r="K11" s="69"/>
      <c r="L11" s="69"/>
    </row>
    <row r="12" spans="1:12" s="26" customFormat="1" ht="13.8" x14ac:dyDescent="0.25">
      <c r="A12" s="1613" t="s">
        <v>1805</v>
      </c>
      <c r="B12" s="1613"/>
      <c r="C12" s="1143">
        <v>820.95</v>
      </c>
      <c r="D12" s="1143">
        <v>946.43</v>
      </c>
      <c r="E12" s="1143">
        <v>915.68</v>
      </c>
      <c r="F12" s="1143">
        <v>914.81</v>
      </c>
      <c r="G12" s="1683">
        <v>799.53</v>
      </c>
      <c r="H12" s="1683"/>
      <c r="I12" s="1683">
        <v>635.27</v>
      </c>
      <c r="J12" s="1683"/>
      <c r="K12" s="1683">
        <v>1151.9100000000001</v>
      </c>
      <c r="L12" s="1683"/>
    </row>
    <row r="13" spans="1:12" s="26" customFormat="1" ht="14.25" customHeight="1" x14ac:dyDescent="0.25">
      <c r="A13" s="1613" t="s">
        <v>1929</v>
      </c>
      <c r="B13" s="1613"/>
      <c r="C13" s="1379">
        <v>841.2</v>
      </c>
      <c r="D13" s="1379">
        <v>953.77</v>
      </c>
      <c r="E13" s="1379">
        <v>927.88</v>
      </c>
      <c r="F13" s="1379">
        <v>925.31</v>
      </c>
      <c r="G13" s="1683">
        <v>821.6</v>
      </c>
      <c r="H13" s="1683"/>
      <c r="I13" s="1683">
        <v>665.46</v>
      </c>
      <c r="J13" s="1683"/>
      <c r="K13" s="1683">
        <v>1174.55</v>
      </c>
      <c r="L13" s="1683"/>
    </row>
    <row r="14" spans="1:12" s="26" customFormat="1" ht="14.25" customHeight="1" x14ac:dyDescent="0.25">
      <c r="A14" s="1613" t="s">
        <v>2256</v>
      </c>
      <c r="B14" s="1613"/>
      <c r="C14" s="1379">
        <v>866.91</v>
      </c>
      <c r="D14" s="1379">
        <v>987.13</v>
      </c>
      <c r="E14" s="1379">
        <v>935.88</v>
      </c>
      <c r="F14" s="1379">
        <v>987.18</v>
      </c>
      <c r="G14" s="1683">
        <v>845.98</v>
      </c>
      <c r="H14" s="1683"/>
      <c r="I14" s="1683">
        <v>684.37</v>
      </c>
      <c r="J14" s="1683"/>
      <c r="K14" s="1683">
        <v>1191.8900000000001</v>
      </c>
      <c r="L14" s="1683"/>
    </row>
    <row r="15" spans="1:12" s="123" customFormat="1" ht="14.25" customHeight="1" x14ac:dyDescent="0.25">
      <c r="A15" s="1613" t="s">
        <v>2257</v>
      </c>
      <c r="B15" s="1613"/>
      <c r="C15" s="1379">
        <v>943.31</v>
      </c>
      <c r="D15" s="1379">
        <v>1078.75</v>
      </c>
      <c r="E15" s="1379">
        <v>1005.82</v>
      </c>
      <c r="F15" s="1379">
        <v>1090.07</v>
      </c>
      <c r="G15" s="1683">
        <v>919.09</v>
      </c>
      <c r="H15" s="1683"/>
      <c r="I15" s="1683">
        <v>732.7</v>
      </c>
      <c r="J15" s="1683"/>
      <c r="K15" s="1683">
        <v>1240.07</v>
      </c>
      <c r="L15" s="1683"/>
    </row>
    <row r="16" spans="1:12" s="123" customFormat="1" ht="13.8" x14ac:dyDescent="0.25">
      <c r="A16" s="1613" t="s">
        <v>2258</v>
      </c>
      <c r="B16" s="1613"/>
      <c r="C16" s="1379">
        <v>945.58</v>
      </c>
      <c r="D16" s="1379">
        <v>1062.3699999999999</v>
      </c>
      <c r="E16" s="1379" t="s">
        <v>1094</v>
      </c>
      <c r="F16" s="1379">
        <v>1032.1099999999999</v>
      </c>
      <c r="G16" s="1683">
        <v>924.66</v>
      </c>
      <c r="H16" s="1683"/>
      <c r="I16" s="1683">
        <v>708.74</v>
      </c>
      <c r="J16" s="1683"/>
      <c r="K16" s="1683">
        <v>1244.23</v>
      </c>
      <c r="L16" s="1683"/>
    </row>
    <row r="17" spans="1:12" s="123" customFormat="1" ht="16.2" customHeight="1" x14ac:dyDescent="0.25">
      <c r="A17" s="1284" t="s">
        <v>2259</v>
      </c>
      <c r="B17" s="1230" t="s">
        <v>2075</v>
      </c>
      <c r="C17" s="1379">
        <v>974.65</v>
      </c>
      <c r="D17" s="1379">
        <v>1110.0999999999999</v>
      </c>
      <c r="E17" s="1379">
        <v>1071.99</v>
      </c>
      <c r="F17" s="1379">
        <v>1085.3499999999999</v>
      </c>
      <c r="G17" s="1683">
        <v>950.53</v>
      </c>
      <c r="H17" s="1683"/>
      <c r="I17" s="1683">
        <v>785.36</v>
      </c>
      <c r="J17" s="1683"/>
      <c r="K17" s="1683">
        <v>1305.9100000000001</v>
      </c>
      <c r="L17" s="1683"/>
    </row>
    <row r="18" spans="1:12" s="123" customFormat="1" ht="13.8" x14ac:dyDescent="0.25">
      <c r="A18" s="793"/>
      <c r="B18" s="1286"/>
      <c r="C18" s="794"/>
      <c r="D18" s="794"/>
      <c r="E18" s="794"/>
      <c r="F18" s="794"/>
      <c r="G18" s="794"/>
      <c r="H18" s="1379"/>
      <c r="I18" s="794"/>
      <c r="J18" s="1379"/>
      <c r="K18" s="794"/>
    </row>
    <row r="19" spans="1:12" s="123" customFormat="1" ht="13.8" x14ac:dyDescent="0.25">
      <c r="A19" s="10" t="s">
        <v>2066</v>
      </c>
      <c r="B19" s="1285"/>
      <c r="C19" s="794"/>
      <c r="D19" s="794"/>
      <c r="E19" s="794"/>
      <c r="F19" s="794"/>
      <c r="G19" s="794"/>
      <c r="H19" s="1379"/>
      <c r="I19" s="794"/>
      <c r="J19" s="1379"/>
      <c r="K19" s="794"/>
    </row>
    <row r="20" spans="1:12" s="123" customFormat="1" ht="13.8" x14ac:dyDescent="0.25">
      <c r="A20" s="792"/>
      <c r="B20" s="1285"/>
      <c r="C20" s="611"/>
      <c r="D20" s="611"/>
      <c r="E20" s="611"/>
      <c r="F20" s="611"/>
      <c r="G20" s="611"/>
      <c r="H20" s="611"/>
      <c r="I20" s="611"/>
      <c r="J20" s="611"/>
      <c r="K20" s="611"/>
    </row>
    <row r="21" spans="1:12" s="26" customFormat="1" ht="15" customHeight="1" x14ac:dyDescent="0.25">
      <c r="A21" s="1664" t="s">
        <v>1884</v>
      </c>
      <c r="B21" s="1664"/>
      <c r="C21" s="1664"/>
      <c r="D21" s="1664"/>
      <c r="E21" s="1664"/>
      <c r="F21" s="1664"/>
      <c r="G21" s="1664"/>
      <c r="H21" s="1664"/>
      <c r="I21" s="1664"/>
      <c r="J21" s="1664"/>
      <c r="K21" s="1664"/>
    </row>
    <row r="22" spans="1:12" s="26" customFormat="1" ht="14.25" customHeight="1" x14ac:dyDescent="0.25">
      <c r="A22" s="797"/>
      <c r="B22" s="1288"/>
      <c r="C22" s="797"/>
      <c r="D22" s="797"/>
      <c r="E22" s="797"/>
      <c r="F22" s="797"/>
      <c r="G22" s="797"/>
      <c r="H22" s="1376"/>
      <c r="I22" s="797"/>
      <c r="J22" s="1376"/>
      <c r="K22" s="797"/>
    </row>
    <row r="23" spans="1:12" s="27" customFormat="1" ht="17.399999999999999" x14ac:dyDescent="0.3">
      <c r="A23" s="1609" t="s">
        <v>1114</v>
      </c>
      <c r="B23" s="1609"/>
      <c r="C23" s="1609"/>
      <c r="D23" s="1609"/>
      <c r="E23" s="1609"/>
      <c r="F23" s="1609"/>
      <c r="G23" s="1609"/>
      <c r="H23" s="1609"/>
      <c r="I23" s="1609"/>
      <c r="J23" s="1609"/>
      <c r="K23" s="1609"/>
      <c r="L23" s="1609"/>
    </row>
    <row r="24" spans="1:12" s="27" customFormat="1" ht="17.399999999999999" x14ac:dyDescent="0.3">
      <c r="A24" s="48"/>
      <c r="B24" s="48"/>
    </row>
    <row r="25" spans="1:12" s="27" customFormat="1" ht="17.399999999999999" x14ac:dyDescent="0.3">
      <c r="A25" s="1602" t="s">
        <v>2377</v>
      </c>
      <c r="B25" s="1602"/>
      <c r="C25" s="1602"/>
      <c r="D25" s="1602"/>
      <c r="E25" s="1602"/>
      <c r="F25" s="1602"/>
      <c r="G25" s="1602"/>
      <c r="H25" s="1602"/>
      <c r="I25" s="1602"/>
      <c r="J25" s="1602"/>
      <c r="K25" s="1602"/>
      <c r="L25" s="1602"/>
    </row>
    <row r="26" spans="1:12" s="27" customFormat="1" ht="17.399999999999999" x14ac:dyDescent="0.3">
      <c r="A26" s="1602" t="s">
        <v>387</v>
      </c>
      <c r="B26" s="1602"/>
      <c r="C26" s="1602"/>
      <c r="D26" s="1602"/>
      <c r="E26" s="1602"/>
      <c r="F26" s="1602"/>
      <c r="G26" s="1602"/>
      <c r="H26" s="1602"/>
      <c r="I26" s="1602"/>
      <c r="J26" s="1602"/>
      <c r="K26" s="1602"/>
      <c r="L26" s="1602"/>
    </row>
    <row r="27" spans="1:12" s="27" customFormat="1" ht="17.399999999999999" x14ac:dyDescent="0.3">
      <c r="A27" s="1602" t="s">
        <v>716</v>
      </c>
      <c r="B27" s="1602"/>
      <c r="C27" s="1602"/>
      <c r="D27" s="1602"/>
      <c r="E27" s="1602"/>
      <c r="F27" s="1602"/>
      <c r="G27" s="1602"/>
      <c r="H27" s="1602"/>
      <c r="I27" s="1602"/>
      <c r="J27" s="1602"/>
      <c r="K27" s="1602"/>
      <c r="L27" s="1602"/>
    </row>
    <row r="30" spans="1:12" s="16" customFormat="1" ht="16.5" customHeight="1" x14ac:dyDescent="0.3">
      <c r="B30" s="1287"/>
      <c r="E30" s="1375" t="s">
        <v>1929</v>
      </c>
      <c r="F30" s="1375" t="s">
        <v>2256</v>
      </c>
      <c r="G30" s="1375" t="s">
        <v>2257</v>
      </c>
      <c r="H30" s="1382" t="s">
        <v>2073</v>
      </c>
      <c r="I30" s="1375" t="s">
        <v>2258</v>
      </c>
      <c r="J30" s="1382" t="s">
        <v>2073</v>
      </c>
      <c r="K30" s="1375" t="s">
        <v>2259</v>
      </c>
      <c r="L30" s="1382" t="s">
        <v>2075</v>
      </c>
    </row>
    <row r="31" spans="1:12" s="16" customFormat="1" ht="4.5" customHeight="1" thickBot="1" x14ac:dyDescent="0.35">
      <c r="A31" s="22"/>
      <c r="B31" s="1294"/>
      <c r="C31" s="22"/>
      <c r="D31" s="22"/>
      <c r="E31" s="868"/>
      <c r="F31" s="868"/>
      <c r="G31" s="790"/>
      <c r="H31" s="1380"/>
      <c r="I31" s="934"/>
      <c r="J31" s="1380"/>
      <c r="K31" s="1019"/>
      <c r="L31" s="1380"/>
    </row>
    <row r="32" spans="1:12" ht="4.5" customHeight="1" x14ac:dyDescent="0.25"/>
    <row r="33" spans="1:15" s="32" customFormat="1" ht="13.8" x14ac:dyDescent="0.25">
      <c r="A33" s="184" t="s">
        <v>316</v>
      </c>
      <c r="B33" s="184"/>
      <c r="E33" s="1373">
        <v>677610</v>
      </c>
      <c r="F33" s="1373">
        <v>749974</v>
      </c>
      <c r="G33" s="1608">
        <v>777462</v>
      </c>
      <c r="H33" s="1608"/>
      <c r="I33" s="1608">
        <v>864783</v>
      </c>
      <c r="J33" s="1608"/>
      <c r="K33" s="1608">
        <v>1003837</v>
      </c>
      <c r="L33" s="1608"/>
    </row>
    <row r="34" spans="1:15" s="159" customFormat="1" ht="13.8" x14ac:dyDescent="0.25">
      <c r="A34" s="573" t="s">
        <v>1246</v>
      </c>
      <c r="B34" s="639"/>
      <c r="E34" s="1372">
        <v>274771</v>
      </c>
      <c r="F34" s="1372">
        <v>289857</v>
      </c>
      <c r="G34" s="1605">
        <v>308388</v>
      </c>
      <c r="H34" s="1605"/>
      <c r="I34" s="1605">
        <v>324979</v>
      </c>
      <c r="J34" s="1605"/>
      <c r="K34" s="1605">
        <v>389369</v>
      </c>
      <c r="L34" s="1605"/>
      <c r="N34" s="167"/>
      <c r="O34" s="398"/>
    </row>
    <row r="35" spans="1:15" s="159" customFormat="1" ht="13.8" x14ac:dyDescent="0.25">
      <c r="A35" s="573" t="s">
        <v>253</v>
      </c>
      <c r="B35" s="639"/>
      <c r="E35" s="1372">
        <v>236254</v>
      </c>
      <c r="F35" s="1372">
        <v>276997</v>
      </c>
      <c r="G35" s="1605">
        <v>283101</v>
      </c>
      <c r="H35" s="1605"/>
      <c r="I35" s="1605">
        <v>310930</v>
      </c>
      <c r="J35" s="1605"/>
      <c r="K35" s="1605">
        <v>348279</v>
      </c>
      <c r="L35" s="1605"/>
      <c r="N35" s="167"/>
      <c r="O35" s="398"/>
    </row>
    <row r="36" spans="1:15" s="159" customFormat="1" ht="13.8" x14ac:dyDescent="0.25">
      <c r="A36" s="639" t="s">
        <v>60</v>
      </c>
      <c r="B36" s="639"/>
      <c r="E36" s="1372">
        <v>166585</v>
      </c>
      <c r="F36" s="1372">
        <v>183120</v>
      </c>
      <c r="G36" s="1605">
        <v>185973</v>
      </c>
      <c r="H36" s="1605"/>
      <c r="I36" s="1605">
        <v>228874</v>
      </c>
      <c r="J36" s="1605"/>
      <c r="K36" s="1605">
        <v>266189</v>
      </c>
      <c r="L36" s="1605"/>
      <c r="N36" s="167"/>
    </row>
    <row r="37" spans="1:15" s="159" customFormat="1" ht="13.8" x14ac:dyDescent="0.25">
      <c r="A37" s="295"/>
      <c r="B37" s="295"/>
      <c r="E37" s="1372"/>
      <c r="F37" s="1372"/>
      <c r="G37" s="791"/>
      <c r="H37" s="1378"/>
      <c r="I37" s="1378"/>
      <c r="J37" s="1378"/>
      <c r="K37" s="1378"/>
      <c r="L37" s="1378"/>
      <c r="N37" s="167"/>
    </row>
    <row r="38" spans="1:15" s="32" customFormat="1" ht="13.8" x14ac:dyDescent="0.25">
      <c r="A38" s="184" t="s">
        <v>1158</v>
      </c>
      <c r="B38" s="184"/>
      <c r="E38" s="1373">
        <v>2348489</v>
      </c>
      <c r="F38" s="1373">
        <v>2482121</v>
      </c>
      <c r="G38" s="1608">
        <v>2510081</v>
      </c>
      <c r="H38" s="1608"/>
      <c r="I38" s="1608">
        <v>2792571</v>
      </c>
      <c r="J38" s="1608"/>
      <c r="K38" s="1608">
        <v>3018293</v>
      </c>
      <c r="L38" s="1608"/>
      <c r="N38" s="167"/>
    </row>
    <row r="39" spans="1:15" s="159" customFormat="1" ht="13.8" x14ac:dyDescent="0.25">
      <c r="A39" s="295" t="s">
        <v>255</v>
      </c>
      <c r="B39" s="295"/>
      <c r="E39" s="1372">
        <v>341887</v>
      </c>
      <c r="F39" s="1372">
        <v>343346</v>
      </c>
      <c r="G39" s="1605">
        <v>350267</v>
      </c>
      <c r="H39" s="1605"/>
      <c r="I39" s="1605">
        <v>387535</v>
      </c>
      <c r="J39" s="1605"/>
      <c r="K39" s="1605">
        <v>428171</v>
      </c>
      <c r="L39" s="1605"/>
      <c r="N39" s="167"/>
      <c r="O39" s="398"/>
    </row>
    <row r="40" spans="1:15" s="159" customFormat="1" ht="13.8" x14ac:dyDescent="0.25">
      <c r="A40" s="295" t="s">
        <v>513</v>
      </c>
      <c r="B40" s="295"/>
      <c r="E40" s="1372">
        <v>102348</v>
      </c>
      <c r="F40" s="1372">
        <v>110340</v>
      </c>
      <c r="G40" s="1605">
        <v>104690</v>
      </c>
      <c r="H40" s="1605"/>
      <c r="I40" s="1605">
        <v>110385</v>
      </c>
      <c r="J40" s="1605"/>
      <c r="K40" s="1605">
        <v>109094</v>
      </c>
      <c r="L40" s="1605"/>
      <c r="N40" s="167"/>
    </row>
    <row r="41" spans="1:15" s="159" customFormat="1" ht="13.8" x14ac:dyDescent="0.25">
      <c r="A41" s="295" t="s">
        <v>741</v>
      </c>
      <c r="B41" s="295"/>
      <c r="E41" s="1372">
        <v>31776</v>
      </c>
      <c r="F41" s="1372">
        <v>31202</v>
      </c>
      <c r="G41" s="1605">
        <v>29838</v>
      </c>
      <c r="H41" s="1605"/>
      <c r="I41" s="1605">
        <v>36749</v>
      </c>
      <c r="J41" s="1605"/>
      <c r="K41" s="1605">
        <v>42158</v>
      </c>
      <c r="L41" s="1605"/>
      <c r="N41" s="167"/>
    </row>
    <row r="42" spans="1:15" s="159" customFormat="1" ht="13.8" x14ac:dyDescent="0.25">
      <c r="A42" s="295" t="s">
        <v>1223</v>
      </c>
      <c r="B42" s="295"/>
      <c r="E42" s="1372">
        <v>176288</v>
      </c>
      <c r="F42" s="1372">
        <v>186602</v>
      </c>
      <c r="G42" s="1605">
        <v>191943</v>
      </c>
      <c r="H42" s="1605"/>
      <c r="I42" s="1605">
        <v>205897</v>
      </c>
      <c r="J42" s="1605"/>
      <c r="K42" s="1605">
        <v>221590</v>
      </c>
      <c r="L42" s="1605"/>
      <c r="N42" s="167"/>
    </row>
    <row r="43" spans="1:15" s="159" customFormat="1" ht="13.8" x14ac:dyDescent="0.25">
      <c r="A43" s="295" t="s">
        <v>622</v>
      </c>
      <c r="B43" s="295"/>
      <c r="E43" s="1372">
        <v>458741</v>
      </c>
      <c r="F43" s="1372">
        <v>492561</v>
      </c>
      <c r="G43" s="1605">
        <v>459864</v>
      </c>
      <c r="H43" s="1605"/>
      <c r="I43" s="1605">
        <v>523555</v>
      </c>
      <c r="J43" s="1605"/>
      <c r="K43" s="1605">
        <v>591281</v>
      </c>
      <c r="L43" s="1605"/>
      <c r="N43" s="167"/>
      <c r="O43" s="398"/>
    </row>
    <row r="44" spans="1:15" s="159" customFormat="1" ht="13.8" x14ac:dyDescent="0.25">
      <c r="A44" s="295" t="s">
        <v>750</v>
      </c>
      <c r="B44" s="295"/>
      <c r="E44" s="1372">
        <v>301979</v>
      </c>
      <c r="F44" s="1372">
        <v>317883</v>
      </c>
      <c r="G44" s="1605">
        <v>328543</v>
      </c>
      <c r="H44" s="1605"/>
      <c r="I44" s="1605">
        <v>392724</v>
      </c>
      <c r="J44" s="1605"/>
      <c r="K44" s="1605">
        <v>397658</v>
      </c>
      <c r="L44" s="1605"/>
      <c r="N44" s="167"/>
    </row>
    <row r="45" spans="1:15" s="159" customFormat="1" ht="13.8" x14ac:dyDescent="0.25">
      <c r="A45" s="162" t="s">
        <v>257</v>
      </c>
      <c r="B45" s="1289"/>
      <c r="E45" s="1372">
        <v>484412</v>
      </c>
      <c r="F45" s="1372">
        <v>511861</v>
      </c>
      <c r="G45" s="1605">
        <v>538999</v>
      </c>
      <c r="H45" s="1605"/>
      <c r="I45" s="1605">
        <v>557271</v>
      </c>
      <c r="J45" s="1605"/>
      <c r="K45" s="1605">
        <v>600020</v>
      </c>
      <c r="L45" s="1605"/>
      <c r="N45" s="167"/>
      <c r="O45" s="398"/>
    </row>
    <row r="46" spans="1:15" s="159" customFormat="1" ht="13.8" x14ac:dyDescent="0.25">
      <c r="A46" s="162" t="s">
        <v>962</v>
      </c>
      <c r="B46" s="1289"/>
      <c r="E46" s="1372"/>
      <c r="F46" s="1372"/>
      <c r="G46" s="1605"/>
      <c r="H46" s="1605"/>
      <c r="I46" s="1605"/>
      <c r="J46" s="1605"/>
      <c r="K46" s="1605"/>
      <c r="L46" s="1605"/>
      <c r="N46" s="167"/>
    </row>
    <row r="47" spans="1:15" s="51" customFormat="1" ht="13.8" x14ac:dyDescent="0.25">
      <c r="A47" s="296" t="s">
        <v>416</v>
      </c>
      <c r="B47" s="296"/>
      <c r="E47" s="232">
        <v>277936</v>
      </c>
      <c r="F47" s="232">
        <v>302568</v>
      </c>
      <c r="G47" s="1682">
        <v>311904</v>
      </c>
      <c r="H47" s="1682"/>
      <c r="I47" s="1682">
        <v>365686</v>
      </c>
      <c r="J47" s="1682"/>
      <c r="K47" s="1682">
        <v>381614</v>
      </c>
      <c r="L47" s="1682"/>
      <c r="N47" s="167"/>
      <c r="O47" s="398"/>
    </row>
    <row r="48" spans="1:15" s="51" customFormat="1" ht="13.8" x14ac:dyDescent="0.25">
      <c r="A48" s="296" t="s">
        <v>963</v>
      </c>
      <c r="B48" s="296"/>
      <c r="E48" s="232">
        <v>138996</v>
      </c>
      <c r="F48" s="232">
        <v>150364</v>
      </c>
      <c r="G48" s="1682">
        <v>155279</v>
      </c>
      <c r="H48" s="1682"/>
      <c r="I48" s="1682">
        <v>172763</v>
      </c>
      <c r="J48" s="1682"/>
      <c r="K48" s="1682">
        <v>203808</v>
      </c>
      <c r="L48" s="1682"/>
      <c r="N48" s="167"/>
    </row>
    <row r="49" spans="1:14" s="51" customFormat="1" ht="13.8" x14ac:dyDescent="0.25">
      <c r="A49" s="296" t="s">
        <v>408</v>
      </c>
      <c r="B49" s="296"/>
      <c r="E49" s="232">
        <v>34126</v>
      </c>
      <c r="F49" s="232">
        <v>35394</v>
      </c>
      <c r="G49" s="1682">
        <v>38754</v>
      </c>
      <c r="H49" s="1682"/>
      <c r="I49" s="1682">
        <v>40006</v>
      </c>
      <c r="J49" s="1682"/>
      <c r="K49" s="1682">
        <v>42899</v>
      </c>
      <c r="L49" s="1682"/>
      <c r="N49" s="167"/>
    </row>
    <row r="50" spans="1:14" s="51" customFormat="1" ht="4.5" customHeight="1" thickBot="1" x14ac:dyDescent="0.3">
      <c r="A50" s="296"/>
      <c r="B50" s="296"/>
      <c r="E50" s="1401"/>
      <c r="F50" s="1401"/>
      <c r="G50" s="1401"/>
      <c r="H50" s="1401"/>
      <c r="I50" s="1401"/>
      <c r="J50" s="1401"/>
      <c r="K50" s="1401"/>
      <c r="L50" s="1401"/>
    </row>
    <row r="51" spans="1:14" s="51" customFormat="1" ht="4.5" customHeight="1" x14ac:dyDescent="0.25">
      <c r="A51" s="296"/>
      <c r="B51" s="296"/>
      <c r="E51" s="232"/>
      <c r="F51" s="232"/>
      <c r="G51" s="232"/>
      <c r="H51" s="232"/>
      <c r="I51" s="232"/>
      <c r="J51" s="232"/>
      <c r="K51" s="232"/>
      <c r="L51" s="232"/>
    </row>
    <row r="52" spans="1:14" s="159" customFormat="1" ht="13.8" x14ac:dyDescent="0.25">
      <c r="A52" s="162" t="s">
        <v>751</v>
      </c>
      <c r="B52" s="1289"/>
      <c r="E52" s="1372">
        <v>3026099</v>
      </c>
      <c r="F52" s="1372">
        <v>3232095</v>
      </c>
      <c r="G52" s="1605">
        <v>3287543</v>
      </c>
      <c r="H52" s="1605"/>
      <c r="I52" s="1605">
        <v>3657354</v>
      </c>
      <c r="J52" s="1605"/>
      <c r="K52" s="1605">
        <v>4022130</v>
      </c>
      <c r="L52" s="1605"/>
    </row>
    <row r="53" spans="1:14" s="159" customFormat="1" ht="13.8" x14ac:dyDescent="0.25">
      <c r="A53" s="795" t="s">
        <v>1616</v>
      </c>
      <c r="B53" s="1285"/>
      <c r="E53" s="1372">
        <v>454691</v>
      </c>
      <c r="F53" s="1372">
        <v>476303</v>
      </c>
      <c r="G53" s="1605">
        <v>487149</v>
      </c>
      <c r="H53" s="1605"/>
      <c r="I53" s="1605">
        <v>527782</v>
      </c>
      <c r="J53" s="1605"/>
      <c r="K53" s="1605">
        <v>579900</v>
      </c>
      <c r="L53" s="1605"/>
    </row>
    <row r="54" spans="1:14" s="159" customFormat="1" ht="4.5" customHeight="1" thickBot="1" x14ac:dyDescent="0.3">
      <c r="A54" s="162"/>
      <c r="B54" s="1289"/>
      <c r="E54" s="1402"/>
      <c r="F54" s="1402"/>
      <c r="G54" s="1402"/>
      <c r="H54" s="1402"/>
      <c r="I54" s="1402"/>
      <c r="J54" s="1402"/>
      <c r="K54" s="1402"/>
      <c r="L54" s="1402"/>
    </row>
    <row r="55" spans="1:14" s="159" customFormat="1" ht="4.5" customHeight="1" x14ac:dyDescent="0.25">
      <c r="A55" s="162"/>
      <c r="B55" s="1289"/>
      <c r="E55" s="1372"/>
      <c r="F55" s="1372"/>
      <c r="G55" s="1372"/>
      <c r="H55" s="1372"/>
      <c r="I55" s="1372"/>
      <c r="J55" s="1372"/>
      <c r="K55" s="1372"/>
      <c r="L55" s="1372"/>
    </row>
    <row r="56" spans="1:14" s="32" customFormat="1" ht="13.8" x14ac:dyDescent="0.25">
      <c r="A56" s="61" t="s">
        <v>752</v>
      </c>
      <c r="B56" s="1293"/>
      <c r="E56" s="1373">
        <v>3480790</v>
      </c>
      <c r="F56" s="1373">
        <v>3708398</v>
      </c>
      <c r="G56" s="1608">
        <v>3774692</v>
      </c>
      <c r="H56" s="1608"/>
      <c r="I56" s="1608">
        <v>4185136</v>
      </c>
      <c r="J56" s="1608"/>
      <c r="K56" s="1608">
        <v>4602030</v>
      </c>
      <c r="L56" s="1608"/>
    </row>
    <row r="57" spans="1:14" s="32" customFormat="1" ht="13.8" x14ac:dyDescent="0.25">
      <c r="A57" s="213" t="s">
        <v>1209</v>
      </c>
      <c r="B57" s="1292"/>
      <c r="E57" s="1371">
        <v>4.0999999999999996</v>
      </c>
      <c r="F57" s="1371">
        <v>6.5</v>
      </c>
      <c r="G57" s="1607">
        <v>1.8</v>
      </c>
      <c r="H57" s="1607"/>
      <c r="I57" s="1607">
        <v>10.9</v>
      </c>
      <c r="J57" s="1607"/>
      <c r="K57" s="1607">
        <v>10</v>
      </c>
      <c r="L57" s="1607"/>
    </row>
    <row r="59" spans="1:14" ht="13.8" x14ac:dyDescent="0.25">
      <c r="A59" s="162" t="s">
        <v>805</v>
      </c>
      <c r="B59" s="1289"/>
      <c r="E59" s="47"/>
      <c r="K59" s="281"/>
      <c r="L59" s="118"/>
    </row>
    <row r="60" spans="1:14" ht="13.8" x14ac:dyDescent="0.25">
      <c r="A60" s="162" t="s">
        <v>357</v>
      </c>
      <c r="B60" s="1289"/>
    </row>
    <row r="61" spans="1:14" ht="13.8" x14ac:dyDescent="0.25">
      <c r="A61" s="1681" t="s">
        <v>1885</v>
      </c>
      <c r="B61" s="1681"/>
      <c r="C61" s="1681"/>
      <c r="D61" s="1681"/>
      <c r="E61" s="1681"/>
      <c r="F61" s="1681"/>
      <c r="G61" s="1681"/>
      <c r="H61" s="1681"/>
      <c r="I61" s="1681"/>
      <c r="J61" s="1681"/>
      <c r="K61" s="1681"/>
    </row>
    <row r="64" spans="1:14" s="26" customFormat="1" ht="17.399999999999999" x14ac:dyDescent="0.3">
      <c r="A64" s="1609" t="s">
        <v>1115</v>
      </c>
      <c r="B64" s="1609"/>
      <c r="C64" s="1609"/>
      <c r="D64" s="1609"/>
      <c r="E64" s="1609"/>
      <c r="F64" s="1609"/>
      <c r="G64" s="1609"/>
      <c r="H64" s="1609"/>
      <c r="I64" s="1609"/>
      <c r="J64" s="1609"/>
      <c r="K64" s="1609"/>
      <c r="L64" s="1609"/>
      <c r="M64" s="1609"/>
    </row>
    <row r="65" spans="1:13" ht="18" customHeight="1" x14ac:dyDescent="0.3">
      <c r="A65" s="15"/>
      <c r="B65" s="1283"/>
      <c r="C65" s="27"/>
    </row>
    <row r="66" spans="1:13" ht="17.399999999999999" x14ac:dyDescent="0.3">
      <c r="A66" s="1602" t="s">
        <v>2378</v>
      </c>
      <c r="B66" s="1602"/>
      <c r="C66" s="1602"/>
      <c r="D66" s="1602"/>
      <c r="E66" s="1602"/>
      <c r="F66" s="1602"/>
      <c r="G66" s="1602"/>
      <c r="H66" s="1602"/>
      <c r="I66" s="1602"/>
      <c r="J66" s="1602"/>
      <c r="K66" s="1602"/>
      <c r="L66" s="1602"/>
      <c r="M66" s="1602"/>
    </row>
    <row r="67" spans="1:13" ht="17.399999999999999" x14ac:dyDescent="0.3">
      <c r="A67" s="1602" t="s">
        <v>1336</v>
      </c>
      <c r="B67" s="1602"/>
      <c r="C67" s="1602"/>
      <c r="D67" s="1602"/>
      <c r="E67" s="1602"/>
      <c r="F67" s="1602"/>
      <c r="G67" s="1602"/>
      <c r="H67" s="1602"/>
      <c r="I67" s="1602"/>
      <c r="J67" s="1602"/>
      <c r="K67" s="1602"/>
      <c r="L67" s="1602"/>
      <c r="M67" s="1602"/>
    </row>
    <row r="68" spans="1:13" ht="18.75" customHeight="1" x14ac:dyDescent="0.3">
      <c r="A68" s="1602" t="s">
        <v>387</v>
      </c>
      <c r="B68" s="1602"/>
      <c r="C68" s="1602"/>
      <c r="D68" s="1602"/>
      <c r="E68" s="1602"/>
      <c r="F68" s="1602"/>
      <c r="G68" s="1602"/>
      <c r="H68" s="1602"/>
      <c r="I68" s="1602"/>
      <c r="J68" s="1602"/>
      <c r="K68" s="1602"/>
      <c r="L68" s="1602"/>
      <c r="M68" s="1602"/>
    </row>
    <row r="69" spans="1:13" ht="13.8" x14ac:dyDescent="0.25">
      <c r="A69" s="33"/>
      <c r="B69" s="1290"/>
      <c r="C69" s="33"/>
      <c r="D69" s="184"/>
      <c r="E69" s="184"/>
      <c r="F69" s="184"/>
      <c r="G69" s="184"/>
      <c r="H69" s="184"/>
      <c r="I69" s="33"/>
      <c r="J69" s="1377"/>
      <c r="K69" s="33"/>
      <c r="L69" s="33"/>
    </row>
    <row r="70" spans="1:13" ht="13.8" x14ac:dyDescent="0.25">
      <c r="A70" s="33"/>
      <c r="B70" s="1290"/>
      <c r="C70" s="184"/>
      <c r="D70" s="184"/>
      <c r="E70" s="184"/>
      <c r="F70" s="184"/>
      <c r="G70" s="184"/>
      <c r="H70" s="184"/>
      <c r="I70" s="33"/>
      <c r="J70" s="1377"/>
      <c r="K70" s="33"/>
      <c r="L70" s="33"/>
    </row>
    <row r="71" spans="1:13" ht="13.8" x14ac:dyDescent="0.25">
      <c r="A71" s="33"/>
      <c r="B71" s="1290"/>
      <c r="C71" s="606" t="s">
        <v>320</v>
      </c>
      <c r="D71" s="33"/>
      <c r="E71" s="33"/>
      <c r="F71" s="33"/>
      <c r="G71" s="33"/>
      <c r="H71" s="1377"/>
      <c r="I71" s="33"/>
      <c r="J71" s="1377"/>
      <c r="K71" s="33"/>
      <c r="L71" s="33"/>
    </row>
    <row r="72" spans="1:13" ht="13.8" x14ac:dyDescent="0.25">
      <c r="A72" s="1680" t="s">
        <v>546</v>
      </c>
      <c r="B72" s="1680"/>
      <c r="C72" s="606" t="s">
        <v>16</v>
      </c>
      <c r="D72" s="606" t="s">
        <v>790</v>
      </c>
      <c r="E72" s="606" t="s">
        <v>54</v>
      </c>
      <c r="F72" s="606" t="s">
        <v>1333</v>
      </c>
      <c r="G72" s="1680" t="s">
        <v>1334</v>
      </c>
      <c r="H72" s="1680"/>
      <c r="I72" s="606" t="s">
        <v>791</v>
      </c>
      <c r="J72" s="1377"/>
      <c r="K72" s="1680" t="s">
        <v>1335</v>
      </c>
      <c r="L72" s="1680"/>
      <c r="M72" s="606" t="s">
        <v>2022</v>
      </c>
    </row>
    <row r="73" spans="1:13" ht="4.5" customHeight="1" thickBot="1" x14ac:dyDescent="0.35">
      <c r="A73" s="22"/>
      <c r="B73" s="1294"/>
      <c r="C73" s="72"/>
      <c r="D73" s="72"/>
      <c r="E73" s="72"/>
      <c r="F73" s="72"/>
      <c r="G73" s="72"/>
      <c r="H73" s="72"/>
      <c r="I73" s="72"/>
      <c r="J73" s="72"/>
      <c r="K73" s="1403"/>
      <c r="L73" s="1403"/>
      <c r="M73" s="72"/>
    </row>
    <row r="74" spans="1:13" ht="4.5" customHeight="1" x14ac:dyDescent="0.3">
      <c r="A74" s="16"/>
      <c r="B74" s="1287"/>
      <c r="C74" s="37"/>
      <c r="D74" s="37"/>
      <c r="E74" s="37"/>
      <c r="F74" s="37"/>
      <c r="G74" s="37"/>
      <c r="H74" s="1375"/>
      <c r="I74" s="37"/>
      <c r="J74" s="1375"/>
      <c r="K74" s="1404"/>
      <c r="L74" s="1404"/>
      <c r="M74" s="37"/>
    </row>
    <row r="75" spans="1:13" s="126" customFormat="1" ht="14.25" customHeight="1" x14ac:dyDescent="0.25">
      <c r="A75" s="1613" t="s">
        <v>1805</v>
      </c>
      <c r="B75" s="1613"/>
      <c r="C75" s="88">
        <v>11375</v>
      </c>
      <c r="D75" s="688">
        <v>8125.833333333333</v>
      </c>
      <c r="E75" s="688">
        <v>1007.5</v>
      </c>
      <c r="F75" s="688">
        <v>275.83333333333331</v>
      </c>
      <c r="G75" s="1684">
        <v>647.5</v>
      </c>
      <c r="H75" s="1684"/>
      <c r="I75" s="1684">
        <v>1300.8333333333333</v>
      </c>
      <c r="J75" s="1684"/>
      <c r="K75" s="1684">
        <v>2.5</v>
      </c>
      <c r="L75" s="1684"/>
      <c r="M75" s="688">
        <v>640</v>
      </c>
    </row>
    <row r="76" spans="1:13" s="126" customFormat="1" ht="13.8" x14ac:dyDescent="0.25">
      <c r="A76" s="1613" t="s">
        <v>1929</v>
      </c>
      <c r="B76" s="1613"/>
      <c r="C76" s="88">
        <v>11167.5</v>
      </c>
      <c r="D76" s="1291">
        <v>7985</v>
      </c>
      <c r="E76" s="1291">
        <v>985.83333333333337</v>
      </c>
      <c r="F76" s="1291">
        <v>263.33333333333331</v>
      </c>
      <c r="G76" s="1684">
        <v>600.83333333333337</v>
      </c>
      <c r="H76" s="1684"/>
      <c r="I76" s="1684">
        <v>1320.8333333333333</v>
      </c>
      <c r="J76" s="1684"/>
      <c r="K76" s="1684">
        <v>0</v>
      </c>
      <c r="L76" s="1684"/>
      <c r="M76" s="1291">
        <v>909.16666666666663</v>
      </c>
    </row>
    <row r="77" spans="1:13" s="126" customFormat="1" ht="13.8" x14ac:dyDescent="0.25">
      <c r="A77" s="1613" t="s">
        <v>2256</v>
      </c>
      <c r="B77" s="1613"/>
      <c r="C77" s="88">
        <v>11020.833333333334</v>
      </c>
      <c r="D77" s="1291">
        <v>7815.833333333333</v>
      </c>
      <c r="E77" s="1291">
        <v>957.5</v>
      </c>
      <c r="F77" s="1291">
        <v>265.83333333333331</v>
      </c>
      <c r="G77" s="1684">
        <v>636.66666666666663</v>
      </c>
      <c r="H77" s="1684"/>
      <c r="I77" s="1684">
        <v>1340.8333333333333</v>
      </c>
      <c r="J77" s="1684"/>
      <c r="K77" s="1684">
        <v>0</v>
      </c>
      <c r="L77" s="1684"/>
      <c r="M77" s="1291">
        <v>958.33333333333337</v>
      </c>
    </row>
    <row r="78" spans="1:13" s="126" customFormat="1" ht="13.8" x14ac:dyDescent="0.25">
      <c r="A78" s="1613" t="s">
        <v>2257</v>
      </c>
      <c r="B78" s="1613"/>
      <c r="C78" s="88">
        <v>10987.5</v>
      </c>
      <c r="D78" s="1291">
        <v>7812.5</v>
      </c>
      <c r="E78" s="1291">
        <v>817.5</v>
      </c>
      <c r="F78" s="1291">
        <v>260</v>
      </c>
      <c r="G78" s="1684">
        <v>677.5</v>
      </c>
      <c r="H78" s="1684"/>
      <c r="I78" s="1684">
        <v>1377.5</v>
      </c>
      <c r="J78" s="1684"/>
      <c r="K78" s="1684">
        <v>35.833333333333336</v>
      </c>
      <c r="L78" s="1684"/>
      <c r="M78" s="1291">
        <v>790</v>
      </c>
    </row>
    <row r="79" spans="1:13" s="126" customFormat="1" ht="13.8" x14ac:dyDescent="0.25">
      <c r="A79" s="1613" t="s">
        <v>2258</v>
      </c>
      <c r="B79" s="1613"/>
      <c r="C79" s="88">
        <v>15483.333333333334</v>
      </c>
      <c r="D79" s="1291">
        <v>12135.833333333334</v>
      </c>
      <c r="E79" s="1291">
        <v>938.33333333333337</v>
      </c>
      <c r="F79" s="1291">
        <v>330</v>
      </c>
      <c r="G79" s="1684">
        <v>772.5</v>
      </c>
      <c r="H79" s="1684"/>
      <c r="I79" s="1684">
        <v>1260</v>
      </c>
      <c r="J79" s="1684"/>
      <c r="K79" s="1684">
        <v>35</v>
      </c>
      <c r="L79" s="1684"/>
      <c r="M79" s="1291">
        <v>1260.8333333333333</v>
      </c>
    </row>
    <row r="80" spans="1:13" s="126" customFormat="1" ht="13.8" x14ac:dyDescent="0.25">
      <c r="A80" s="1613" t="s">
        <v>2259</v>
      </c>
      <c r="B80" s="1613"/>
      <c r="C80" s="88">
        <v>11900</v>
      </c>
      <c r="D80" s="1291">
        <v>8679.1666666666661</v>
      </c>
      <c r="E80" s="1291">
        <v>850.83333333333337</v>
      </c>
      <c r="F80" s="1291">
        <v>285.83333333333331</v>
      </c>
      <c r="G80" s="1684">
        <v>801.66666666666663</v>
      </c>
      <c r="H80" s="1684"/>
      <c r="I80" s="1684">
        <v>1272.5</v>
      </c>
      <c r="J80" s="1684"/>
      <c r="K80" s="1684">
        <v>1.6666666666666667</v>
      </c>
      <c r="L80" s="1684"/>
      <c r="M80" s="1291">
        <v>1366.6666666666667</v>
      </c>
    </row>
    <row r="81" spans="1:12" ht="12.75" customHeight="1" x14ac:dyDescent="0.25">
      <c r="A81" s="20"/>
      <c r="B81" s="1286"/>
      <c r="C81" s="10"/>
    </row>
    <row r="82" spans="1:12" ht="13.8" x14ac:dyDescent="0.25">
      <c r="A82" s="10"/>
      <c r="B82" s="1285"/>
      <c r="C82" s="26"/>
    </row>
    <row r="83" spans="1:12" ht="14.25" customHeight="1" x14ac:dyDescent="0.25">
      <c r="A83" s="1664" t="s">
        <v>1886</v>
      </c>
      <c r="B83" s="1664"/>
      <c r="C83" s="1664"/>
      <c r="D83" s="1664"/>
      <c r="E83" s="1664"/>
      <c r="F83" s="1664"/>
      <c r="G83" s="1664"/>
      <c r="H83" s="1664"/>
      <c r="I83" s="1664"/>
      <c r="J83" s="1664"/>
      <c r="K83" s="1664"/>
      <c r="L83" s="1664"/>
    </row>
    <row r="84" spans="1:12" ht="12" customHeight="1" x14ac:dyDescent="0.25">
      <c r="C84" s="26"/>
    </row>
    <row r="85" spans="1:12" ht="12" customHeight="1" x14ac:dyDescent="0.25">
      <c r="A85" s="10" t="s">
        <v>2023</v>
      </c>
      <c r="B85" s="1285"/>
      <c r="C85" s="26"/>
    </row>
    <row r="86" spans="1:12" ht="18.75" customHeight="1" x14ac:dyDescent="0.25">
      <c r="A86" s="10" t="s">
        <v>2024</v>
      </c>
      <c r="B86" s="1285"/>
      <c r="C86" s="26"/>
    </row>
    <row r="87" spans="1:12" ht="13.8" x14ac:dyDescent="0.25">
      <c r="C87" s="26"/>
    </row>
    <row r="88" spans="1:12" ht="12.75" customHeight="1" x14ac:dyDescent="0.25">
      <c r="A88" s="10"/>
      <c r="B88" s="1285"/>
      <c r="C88" s="26"/>
    </row>
    <row r="89" spans="1:12" ht="13.8" x14ac:dyDescent="0.25">
      <c r="A89" s="10"/>
      <c r="B89" s="1285"/>
      <c r="C89" s="328"/>
      <c r="D89" s="328"/>
      <c r="E89" s="328"/>
      <c r="F89" s="328"/>
      <c r="G89" s="328"/>
      <c r="H89" s="328"/>
    </row>
    <row r="90" spans="1:12" ht="12.75" customHeight="1" x14ac:dyDescent="0.25">
      <c r="A90" s="10"/>
      <c r="B90" s="1285"/>
      <c r="C90" s="26"/>
    </row>
  </sheetData>
  <customSheetViews>
    <customSheetView guid="{F67F5823-51D5-4D47-B100-5B47C1E6BCB9}" showPageBreaks="1" fitToPage="1" printArea="1" topLeftCell="C28">
      <selection activeCell="L64" sqref="L64"/>
      <pageMargins left="0.75" right="0.75" top="1" bottom="1" header="0.5" footer="0.5"/>
      <printOptions horizontalCentered="1"/>
      <pageSetup scale="55" firstPageNumber="33" orientation="portrait" verticalDpi="300" r:id="rId1"/>
      <headerFooter alignWithMargins="0">
        <oddFooter>&amp;C&amp;P</oddFooter>
      </headerFooter>
    </customSheetView>
    <customSheetView guid="{9014CDA8-C3FC-41E6-A045-DAEFC55B82B1}" showPageBreaks="1" fitToPage="1" printArea="1" topLeftCell="A56">
      <selection activeCell="H79" sqref="H79"/>
      <pageMargins left="0.75" right="0.75" top="1" bottom="1" header="0.5" footer="0.5"/>
      <printOptions horizontalCentered="1"/>
      <pageSetup scale="56" firstPageNumber="33" orientation="portrait" verticalDpi="300" r:id="rId2"/>
      <headerFooter alignWithMargins="0">
        <oddFooter>&amp;C&amp;P</oddFooter>
      </headerFooter>
    </customSheetView>
  </customSheetViews>
  <mergeCells count="129">
    <mergeCell ref="K77:L77"/>
    <mergeCell ref="K78:L78"/>
    <mergeCell ref="K79:L79"/>
    <mergeCell ref="K80:L80"/>
    <mergeCell ref="A64:M64"/>
    <mergeCell ref="A66:M66"/>
    <mergeCell ref="A67:M67"/>
    <mergeCell ref="A68:M68"/>
    <mergeCell ref="I76:J76"/>
    <mergeCell ref="I75:J75"/>
    <mergeCell ref="K72:L72"/>
    <mergeCell ref="K75:L75"/>
    <mergeCell ref="K76:L76"/>
    <mergeCell ref="G80:H80"/>
    <mergeCell ref="I80:J80"/>
    <mergeCell ref="I79:J79"/>
    <mergeCell ref="I78:J78"/>
    <mergeCell ref="I77:J77"/>
    <mergeCell ref="G75:H75"/>
    <mergeCell ref="G76:H76"/>
    <mergeCell ref="G77:H77"/>
    <mergeCell ref="G78:H78"/>
    <mergeCell ref="G79:H79"/>
    <mergeCell ref="K13:L13"/>
    <mergeCell ref="K12:L12"/>
    <mergeCell ref="K9:L9"/>
    <mergeCell ref="A23:L23"/>
    <mergeCell ref="A25:L25"/>
    <mergeCell ref="I17:J17"/>
    <mergeCell ref="K17:L17"/>
    <mergeCell ref="K16:L16"/>
    <mergeCell ref="K15:L15"/>
    <mergeCell ref="K14:L14"/>
    <mergeCell ref="A13:B13"/>
    <mergeCell ref="A14:B14"/>
    <mergeCell ref="A15:B15"/>
    <mergeCell ref="A16:B16"/>
    <mergeCell ref="A1:L1"/>
    <mergeCell ref="A3:L3"/>
    <mergeCell ref="A4:L4"/>
    <mergeCell ref="A5:L5"/>
    <mergeCell ref="I9:J9"/>
    <mergeCell ref="K56:L56"/>
    <mergeCell ref="K57:L57"/>
    <mergeCell ref="G38:H38"/>
    <mergeCell ref="G8:H8"/>
    <mergeCell ref="G9:H9"/>
    <mergeCell ref="G12:H12"/>
    <mergeCell ref="G13:H13"/>
    <mergeCell ref="G14:H14"/>
    <mergeCell ref="G15:H15"/>
    <mergeCell ref="G16:H16"/>
    <mergeCell ref="G17:H17"/>
    <mergeCell ref="I12:J12"/>
    <mergeCell ref="I13:J13"/>
    <mergeCell ref="I14:J14"/>
    <mergeCell ref="I15:J15"/>
    <mergeCell ref="I16:J16"/>
    <mergeCell ref="K47:L47"/>
    <mergeCell ref="K48:L48"/>
    <mergeCell ref="K49:L49"/>
    <mergeCell ref="G39:H39"/>
    <mergeCell ref="G40:H40"/>
    <mergeCell ref="K52:L52"/>
    <mergeCell ref="K53:L53"/>
    <mergeCell ref="I53:J53"/>
    <mergeCell ref="I56:J56"/>
    <mergeCell ref="I57:J57"/>
    <mergeCell ref="K33:L33"/>
    <mergeCell ref="K34:L34"/>
    <mergeCell ref="K35:L35"/>
    <mergeCell ref="K36:L36"/>
    <mergeCell ref="K38:L38"/>
    <mergeCell ref="K39:L39"/>
    <mergeCell ref="K40:L40"/>
    <mergeCell ref="K41:L41"/>
    <mergeCell ref="K42:L42"/>
    <mergeCell ref="K43:L43"/>
    <mergeCell ref="K44:L44"/>
    <mergeCell ref="K45:L45"/>
    <mergeCell ref="K46:L46"/>
    <mergeCell ref="I46:J46"/>
    <mergeCell ref="I47:J47"/>
    <mergeCell ref="I48:J48"/>
    <mergeCell ref="I49:J49"/>
    <mergeCell ref="I44:J44"/>
    <mergeCell ref="I45:J45"/>
    <mergeCell ref="G49:H49"/>
    <mergeCell ref="G52:H52"/>
    <mergeCell ref="G53:H53"/>
    <mergeCell ref="G44:H44"/>
    <mergeCell ref="G45:H45"/>
    <mergeCell ref="G46:H46"/>
    <mergeCell ref="G47:H47"/>
    <mergeCell ref="G48:H48"/>
    <mergeCell ref="I52:J52"/>
    <mergeCell ref="I34:J34"/>
    <mergeCell ref="I35:J35"/>
    <mergeCell ref="I36:J36"/>
    <mergeCell ref="I38:J38"/>
    <mergeCell ref="I39:J39"/>
    <mergeCell ref="I40:J40"/>
    <mergeCell ref="I41:J41"/>
    <mergeCell ref="I42:J42"/>
    <mergeCell ref="I43:J43"/>
    <mergeCell ref="A26:L26"/>
    <mergeCell ref="A27:L27"/>
    <mergeCell ref="G72:H72"/>
    <mergeCell ref="A83:L83"/>
    <mergeCell ref="A21:K21"/>
    <mergeCell ref="A61:K61"/>
    <mergeCell ref="A12:B12"/>
    <mergeCell ref="G41:H41"/>
    <mergeCell ref="G42:H42"/>
    <mergeCell ref="G43:H43"/>
    <mergeCell ref="G33:H33"/>
    <mergeCell ref="G34:H34"/>
    <mergeCell ref="G35:H35"/>
    <mergeCell ref="G36:H36"/>
    <mergeCell ref="A80:B80"/>
    <mergeCell ref="A75:B75"/>
    <mergeCell ref="A76:B76"/>
    <mergeCell ref="A77:B77"/>
    <mergeCell ref="A78:B78"/>
    <mergeCell ref="A79:B79"/>
    <mergeCell ref="A72:B72"/>
    <mergeCell ref="G56:H56"/>
    <mergeCell ref="G57:H57"/>
    <mergeCell ref="I33:J33"/>
  </mergeCells>
  <phoneticPr fontId="0" type="noConversion"/>
  <hyperlinks>
    <hyperlink ref="A21" r:id="rId3" display="Source: Statistics Canada, cat. No. 72-002-XPB, Employment, Earnings and Hours; CANSIM: Table 281-0027." xr:uid="{00000000-0004-0000-1600-000000000000}"/>
    <hyperlink ref="A61:K61" r:id="rId4" display="Source: Statistics Canada. Table 36-10-0205-01 - Wages, salaries and employers' social contributions (x 1,000)" xr:uid="{00000000-0004-0000-1600-000001000000}"/>
    <hyperlink ref="A83:L83" r:id="rId5" display="Source: Statistics Canada. Table 14-10-0009-01 - Employment insurance beneficiaries by type of income benefits, monthly, unadjusted for seasonality" xr:uid="{00000000-0004-0000-1600-000002000000}"/>
    <hyperlink ref="A21:K21" r:id="rId6" display="Source: Statistics Canada. Table 14-10-0204-01 - Survey of Employment, Payrolls and Hours (SEPH), average weekly earnings by type of employee, overtime status and detailed North American Industry Classification System (NAICS), annual (current dollars)" xr:uid="{00000000-0004-0000-1600-000003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7"/>
  <headerFooter alignWithMargins="0"/>
  <rowBreaks count="1" manualBreakCount="1">
    <brk id="83" max="8" man="1"/>
  </rowBreaks>
  <legacyDrawingHF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43"/>
    <pageSetUpPr fitToPage="1"/>
  </sheetPr>
  <dimension ref="A1:L105"/>
  <sheetViews>
    <sheetView topLeftCell="A67" zoomScaleNormal="100" workbookViewId="0">
      <selection activeCell="A2" sqref="A2"/>
    </sheetView>
  </sheetViews>
  <sheetFormatPr defaultRowHeight="13.2" x14ac:dyDescent="0.25"/>
  <cols>
    <col min="1" max="1" width="36.5546875" customWidth="1"/>
    <col min="2" max="9" width="11.33203125" customWidth="1"/>
    <col min="12" max="12" width="12.6640625" bestFit="1" customWidth="1"/>
  </cols>
  <sheetData>
    <row r="1" spans="1:12" ht="17.399999999999999" x14ac:dyDescent="0.3">
      <c r="A1" s="1609" t="s">
        <v>1119</v>
      </c>
      <c r="B1" s="1609"/>
      <c r="C1" s="1609"/>
      <c r="D1" s="1609"/>
      <c r="E1" s="1609"/>
      <c r="F1" s="1609"/>
      <c r="G1" s="1609"/>
      <c r="H1" s="1609"/>
      <c r="I1" s="1609"/>
    </row>
    <row r="2" spans="1:12" ht="17.399999999999999" x14ac:dyDescent="0.3">
      <c r="A2" s="48"/>
      <c r="B2" s="48"/>
      <c r="C2" s="185"/>
      <c r="D2" s="185"/>
      <c r="E2" s="185"/>
      <c r="F2" s="185"/>
      <c r="G2" s="185"/>
      <c r="H2" s="185"/>
      <c r="I2" s="185"/>
    </row>
    <row r="3" spans="1:12" ht="17.399999999999999" x14ac:dyDescent="0.3">
      <c r="A3" s="1602" t="s">
        <v>1678</v>
      </c>
      <c r="B3" s="1602"/>
      <c r="C3" s="1602"/>
      <c r="D3" s="1602"/>
      <c r="E3" s="1602"/>
      <c r="F3" s="1602"/>
      <c r="G3" s="1602"/>
      <c r="H3" s="1602"/>
      <c r="I3" s="1602"/>
    </row>
    <row r="4" spans="1:12" ht="17.399999999999999" x14ac:dyDescent="0.3">
      <c r="A4" s="1602" t="s">
        <v>1679</v>
      </c>
      <c r="B4" s="1602"/>
      <c r="C4" s="1602"/>
      <c r="D4" s="1602"/>
      <c r="E4" s="1602"/>
      <c r="F4" s="1602"/>
      <c r="G4" s="1602"/>
      <c r="H4" s="1602"/>
      <c r="I4" s="1602"/>
    </row>
    <row r="5" spans="1:12" ht="17.399999999999999" x14ac:dyDescent="0.3">
      <c r="A5" s="1602" t="s">
        <v>2379</v>
      </c>
      <c r="B5" s="1602"/>
      <c r="C5" s="1602"/>
      <c r="D5" s="1602"/>
      <c r="E5" s="1602"/>
      <c r="F5" s="1602"/>
      <c r="G5" s="1602"/>
      <c r="H5" s="1602"/>
      <c r="I5" s="1602"/>
    </row>
    <row r="6" spans="1:12" ht="12.75" customHeight="1" x14ac:dyDescent="0.3">
      <c r="A6" s="1602"/>
      <c r="B6" s="1602"/>
      <c r="C6" s="1602"/>
      <c r="D6" s="1602"/>
      <c r="E6" s="1602"/>
      <c r="F6" s="1602"/>
      <c r="G6" s="1602"/>
      <c r="H6" s="1602"/>
      <c r="I6" s="1602"/>
    </row>
    <row r="7" spans="1:12" ht="12" customHeight="1" x14ac:dyDescent="0.25"/>
    <row r="8" spans="1:12" s="28" customFormat="1" ht="15.6" x14ac:dyDescent="0.3">
      <c r="A8" s="28" t="s">
        <v>1680</v>
      </c>
      <c r="B8" s="37" t="s">
        <v>1662</v>
      </c>
      <c r="C8" s="37" t="s">
        <v>1687</v>
      </c>
      <c r="D8" s="37" t="s">
        <v>1805</v>
      </c>
      <c r="E8" s="37" t="s">
        <v>1929</v>
      </c>
      <c r="F8" s="37" t="s">
        <v>2256</v>
      </c>
      <c r="G8" s="37" t="s">
        <v>2257</v>
      </c>
      <c r="H8" s="37" t="s">
        <v>2258</v>
      </c>
      <c r="I8" s="37" t="s">
        <v>2259</v>
      </c>
    </row>
    <row r="9" spans="1:12" ht="4.5" customHeight="1" thickBot="1" x14ac:dyDescent="0.35">
      <c r="A9" s="24"/>
      <c r="B9" s="72"/>
      <c r="C9" s="72"/>
      <c r="D9" s="72"/>
      <c r="E9" s="72"/>
      <c r="F9" s="72"/>
      <c r="G9" s="72"/>
      <c r="H9" s="72"/>
      <c r="I9" s="72"/>
    </row>
    <row r="10" spans="1:12" ht="4.5" customHeight="1" x14ac:dyDescent="0.25"/>
    <row r="11" spans="1:12" s="26" customFormat="1" ht="14.25" customHeight="1" x14ac:dyDescent="0.25">
      <c r="A11" s="89" t="s">
        <v>431</v>
      </c>
      <c r="B11" s="13">
        <v>922447</v>
      </c>
      <c r="C11" s="13">
        <v>1050551</v>
      </c>
      <c r="D11" s="13">
        <v>1122515</v>
      </c>
      <c r="E11" s="13">
        <v>1106108</v>
      </c>
      <c r="F11" s="13">
        <v>1030726</v>
      </c>
      <c r="G11" s="13" t="s">
        <v>1094</v>
      </c>
      <c r="H11" s="13">
        <v>1711692</v>
      </c>
      <c r="I11" s="13">
        <v>1209394</v>
      </c>
      <c r="K11" s="44"/>
    </row>
    <row r="12" spans="1:12" s="41" customFormat="1" ht="12" customHeight="1" x14ac:dyDescent="0.3">
      <c r="A12" s="243" t="s">
        <v>72</v>
      </c>
      <c r="B12" s="195">
        <v>6.3</v>
      </c>
      <c r="C12" s="195">
        <v>13.9</v>
      </c>
      <c r="D12" s="195">
        <v>6.9</v>
      </c>
      <c r="E12" s="195">
        <v>-1.5</v>
      </c>
      <c r="F12" s="195">
        <v>-6.8</v>
      </c>
      <c r="G12" s="195" t="s">
        <v>1094</v>
      </c>
      <c r="H12" s="195" t="s">
        <v>1094</v>
      </c>
      <c r="I12" s="195">
        <v>-29.3</v>
      </c>
      <c r="K12" s="378"/>
      <c r="L12" s="706"/>
    </row>
    <row r="13" spans="1:12" s="26" customFormat="1" ht="14.25" customHeight="1" x14ac:dyDescent="0.3">
      <c r="A13" s="89" t="s">
        <v>432</v>
      </c>
      <c r="B13" s="13">
        <v>215930</v>
      </c>
      <c r="C13" s="13">
        <v>230748</v>
      </c>
      <c r="D13" s="13">
        <v>242382</v>
      </c>
      <c r="E13" s="13">
        <v>251245</v>
      </c>
      <c r="F13" s="13">
        <v>246832</v>
      </c>
      <c r="G13" s="13" t="s">
        <v>1094</v>
      </c>
      <c r="H13" s="13">
        <v>407887</v>
      </c>
      <c r="I13" s="13">
        <v>303732</v>
      </c>
      <c r="J13" s="44"/>
      <c r="K13" s="44"/>
      <c r="L13" s="706"/>
    </row>
    <row r="14" spans="1:12" s="41" customFormat="1" ht="12" customHeight="1" x14ac:dyDescent="0.3">
      <c r="A14" s="243" t="s">
        <v>72</v>
      </c>
      <c r="B14" s="195">
        <v>6.7</v>
      </c>
      <c r="C14" s="195">
        <v>6.9</v>
      </c>
      <c r="D14" s="195">
        <v>5</v>
      </c>
      <c r="E14" s="195">
        <v>3.7</v>
      </c>
      <c r="F14" s="195">
        <v>-1.8</v>
      </c>
      <c r="G14" s="195" t="s">
        <v>1094</v>
      </c>
      <c r="H14" s="195" t="s">
        <v>1094</v>
      </c>
      <c r="I14" s="195">
        <v>-25.5</v>
      </c>
      <c r="K14" s="378"/>
      <c r="L14" s="706"/>
    </row>
    <row r="15" spans="1:12" s="26" customFormat="1" ht="14.25" customHeight="1" x14ac:dyDescent="0.3">
      <c r="A15" s="89" t="s">
        <v>466</v>
      </c>
      <c r="B15" s="13">
        <v>816672</v>
      </c>
      <c r="C15" s="13">
        <v>832017</v>
      </c>
      <c r="D15" s="13">
        <v>844492</v>
      </c>
      <c r="E15" s="13">
        <v>865423</v>
      </c>
      <c r="F15" s="13">
        <v>840830</v>
      </c>
      <c r="G15" s="13" t="s">
        <v>1094</v>
      </c>
      <c r="H15" s="13">
        <v>1670109</v>
      </c>
      <c r="I15" s="13">
        <v>989157</v>
      </c>
      <c r="K15" s="44"/>
      <c r="L15" s="706"/>
    </row>
    <row r="16" spans="1:12" s="26" customFormat="1" ht="12" customHeight="1" x14ac:dyDescent="0.3">
      <c r="A16" s="243" t="s">
        <v>72</v>
      </c>
      <c r="B16" s="195">
        <v>8.6</v>
      </c>
      <c r="C16" s="195">
        <v>1.9</v>
      </c>
      <c r="D16" s="195">
        <v>1.5</v>
      </c>
      <c r="E16" s="195">
        <v>2.5</v>
      </c>
      <c r="F16" s="195">
        <v>-2.8</v>
      </c>
      <c r="G16" s="195" t="s">
        <v>1094</v>
      </c>
      <c r="H16" s="195" t="s">
        <v>1094</v>
      </c>
      <c r="I16" s="195">
        <v>-40.799999999999997</v>
      </c>
      <c r="K16" s="44"/>
      <c r="L16" s="706"/>
    </row>
    <row r="17" spans="1:12" s="41" customFormat="1" ht="14.25" customHeight="1" x14ac:dyDescent="0.3">
      <c r="A17" s="89" t="s">
        <v>277</v>
      </c>
      <c r="B17" s="13">
        <v>874601</v>
      </c>
      <c r="C17" s="13">
        <v>918435</v>
      </c>
      <c r="D17" s="13">
        <v>926962</v>
      </c>
      <c r="E17" s="13">
        <v>907605</v>
      </c>
      <c r="F17" s="13">
        <v>922115</v>
      </c>
      <c r="G17" s="13" t="s">
        <v>1094</v>
      </c>
      <c r="H17" s="13">
        <v>1724558</v>
      </c>
      <c r="I17" s="13">
        <v>1133237</v>
      </c>
      <c r="K17" s="378"/>
      <c r="L17" s="706"/>
    </row>
    <row r="18" spans="1:12" s="26" customFormat="1" ht="12" customHeight="1" x14ac:dyDescent="0.3">
      <c r="A18" s="243" t="s">
        <v>72</v>
      </c>
      <c r="B18" s="195">
        <v>5.7</v>
      </c>
      <c r="C18" s="195">
        <v>5</v>
      </c>
      <c r="D18" s="195">
        <v>0.9</v>
      </c>
      <c r="E18" s="195">
        <v>-2.1</v>
      </c>
      <c r="F18" s="195">
        <v>1.6</v>
      </c>
      <c r="G18" s="195" t="s">
        <v>1094</v>
      </c>
      <c r="H18" s="195" t="s">
        <v>1094</v>
      </c>
      <c r="I18" s="195">
        <v>-34.299999999999997</v>
      </c>
      <c r="K18" s="44"/>
      <c r="L18" s="706"/>
    </row>
    <row r="19" spans="1:12" s="42" customFormat="1" ht="14.25" customHeight="1" x14ac:dyDescent="0.3">
      <c r="A19" s="89" t="s">
        <v>278</v>
      </c>
      <c r="B19" s="13">
        <v>3624695</v>
      </c>
      <c r="C19" s="13">
        <v>3561521</v>
      </c>
      <c r="D19" s="13">
        <v>3400058</v>
      </c>
      <c r="E19" s="13">
        <v>3219532</v>
      </c>
      <c r="F19" s="13">
        <v>3158144</v>
      </c>
      <c r="G19" s="13" t="s">
        <v>1094</v>
      </c>
      <c r="H19" s="13">
        <v>8915078</v>
      </c>
      <c r="I19" s="13">
        <v>4031850</v>
      </c>
      <c r="K19" s="143"/>
      <c r="L19" s="706"/>
    </row>
    <row r="20" spans="1:12" s="41" customFormat="1" ht="12" customHeight="1" x14ac:dyDescent="0.3">
      <c r="A20" s="243" t="s">
        <v>72</v>
      </c>
      <c r="B20" s="195">
        <v>2.8</v>
      </c>
      <c r="C20" s="195">
        <v>-1.7</v>
      </c>
      <c r="D20" s="195">
        <v>-4.5</v>
      </c>
      <c r="E20" s="195">
        <v>-5.3</v>
      </c>
      <c r="F20" s="195">
        <v>-1.9</v>
      </c>
      <c r="G20" s="195" t="s">
        <v>1094</v>
      </c>
      <c r="H20" s="195" t="s">
        <v>1094</v>
      </c>
      <c r="I20" s="195">
        <v>-54.8</v>
      </c>
      <c r="K20" s="378"/>
    </row>
    <row r="21" spans="1:12" s="26" customFormat="1" ht="14.25" customHeight="1" x14ac:dyDescent="0.25">
      <c r="A21" s="89" t="s">
        <v>279</v>
      </c>
      <c r="B21" s="13">
        <v>5443752</v>
      </c>
      <c r="C21" s="13">
        <v>5492869</v>
      </c>
      <c r="D21" s="13">
        <v>5505464</v>
      </c>
      <c r="E21" s="13">
        <v>5387340</v>
      </c>
      <c r="F21" s="13">
        <v>5550694</v>
      </c>
      <c r="G21" s="13" t="s">
        <v>1094</v>
      </c>
      <c r="H21" s="13">
        <v>16223049</v>
      </c>
      <c r="I21" s="13">
        <v>6971376</v>
      </c>
      <c r="K21" s="44"/>
    </row>
    <row r="22" spans="1:12" s="26" customFormat="1" ht="12" customHeight="1" x14ac:dyDescent="0.25">
      <c r="A22" s="243" t="s">
        <v>72</v>
      </c>
      <c r="B22" s="195">
        <v>2.2999999999999998</v>
      </c>
      <c r="C22" s="195">
        <v>0.9</v>
      </c>
      <c r="D22" s="195">
        <v>0.2</v>
      </c>
      <c r="E22" s="195">
        <v>-2.1</v>
      </c>
      <c r="F22" s="195">
        <v>3</v>
      </c>
      <c r="G22" s="195" t="s">
        <v>1094</v>
      </c>
      <c r="H22" s="195" t="s">
        <v>1094</v>
      </c>
      <c r="I22" s="195">
        <v>-57</v>
      </c>
      <c r="K22" s="44"/>
    </row>
    <row r="23" spans="1:12" s="42" customFormat="1" ht="14.25" customHeight="1" x14ac:dyDescent="0.25">
      <c r="A23" s="89" t="s">
        <v>280</v>
      </c>
      <c r="B23" s="13">
        <v>540278</v>
      </c>
      <c r="C23" s="13">
        <v>588175</v>
      </c>
      <c r="D23" s="13">
        <v>595417</v>
      </c>
      <c r="E23" s="13">
        <v>628752</v>
      </c>
      <c r="F23" s="13">
        <v>627871</v>
      </c>
      <c r="G23" s="13" t="s">
        <v>1094</v>
      </c>
      <c r="H23" s="13">
        <v>1509405</v>
      </c>
      <c r="I23" s="13">
        <v>777845</v>
      </c>
      <c r="K23" s="143"/>
    </row>
    <row r="24" spans="1:12" s="41" customFormat="1" ht="12" customHeight="1" x14ac:dyDescent="0.3">
      <c r="A24" s="243" t="s">
        <v>72</v>
      </c>
      <c r="B24" s="195">
        <v>9.1999999999999993</v>
      </c>
      <c r="C24" s="195">
        <v>8.9</v>
      </c>
      <c r="D24" s="195">
        <v>1.2</v>
      </c>
      <c r="E24" s="195">
        <v>5.6</v>
      </c>
      <c r="F24" s="195">
        <v>-0.1</v>
      </c>
      <c r="G24" s="195" t="s">
        <v>1094</v>
      </c>
      <c r="H24" s="195" t="s">
        <v>1094</v>
      </c>
      <c r="I24" s="195">
        <v>-48.5</v>
      </c>
      <c r="K24" s="378"/>
    </row>
    <row r="25" spans="1:12" s="41" customFormat="1" ht="14.25" customHeight="1" x14ac:dyDescent="0.3">
      <c r="A25" s="89" t="s">
        <v>281</v>
      </c>
      <c r="B25" s="13">
        <v>503052</v>
      </c>
      <c r="C25" s="13">
        <v>618889</v>
      </c>
      <c r="D25" s="13">
        <v>646381</v>
      </c>
      <c r="E25" s="13">
        <v>619018</v>
      </c>
      <c r="F25" s="13">
        <v>593361</v>
      </c>
      <c r="G25" s="13" t="s">
        <v>1094</v>
      </c>
      <c r="H25" s="13">
        <v>1194388</v>
      </c>
      <c r="I25" s="13">
        <v>663556</v>
      </c>
      <c r="K25" s="378"/>
    </row>
    <row r="26" spans="1:12" s="42" customFormat="1" ht="12" customHeight="1" x14ac:dyDescent="0.2">
      <c r="A26" s="243" t="s">
        <v>72</v>
      </c>
      <c r="B26" s="195">
        <v>17.8</v>
      </c>
      <c r="C26" s="195">
        <v>23</v>
      </c>
      <c r="D26" s="195">
        <v>4.4000000000000004</v>
      </c>
      <c r="E26" s="195">
        <v>-4.2</v>
      </c>
      <c r="F26" s="195">
        <v>-4.0999999999999996</v>
      </c>
      <c r="G26" s="195" t="s">
        <v>1094</v>
      </c>
      <c r="H26" s="195" t="s">
        <v>1094</v>
      </c>
      <c r="I26" s="195">
        <v>-44.4</v>
      </c>
      <c r="K26" s="143"/>
    </row>
    <row r="27" spans="1:12" s="41" customFormat="1" ht="14.25" customHeight="1" x14ac:dyDescent="0.3">
      <c r="A27" s="89" t="s">
        <v>282</v>
      </c>
      <c r="B27" s="13">
        <v>2109475</v>
      </c>
      <c r="C27" s="13">
        <v>3125153</v>
      </c>
      <c r="D27" s="13">
        <v>2800555</v>
      </c>
      <c r="E27" s="13">
        <v>2321849</v>
      </c>
      <c r="F27" s="13">
        <v>2226705</v>
      </c>
      <c r="G27" s="13" t="s">
        <v>1094</v>
      </c>
      <c r="H27" s="13">
        <v>5731598</v>
      </c>
      <c r="I27" s="13">
        <v>2550254</v>
      </c>
      <c r="K27" s="378"/>
    </row>
    <row r="28" spans="1:12" s="26" customFormat="1" ht="12" customHeight="1" x14ac:dyDescent="0.25">
      <c r="A28" s="243" t="s">
        <v>72</v>
      </c>
      <c r="B28" s="195">
        <v>40.799999999999997</v>
      </c>
      <c r="C28" s="195">
        <v>48.1</v>
      </c>
      <c r="D28" s="195">
        <v>-10.4</v>
      </c>
      <c r="E28" s="195">
        <v>-17.100000000000001</v>
      </c>
      <c r="F28" s="195">
        <v>-4.0999999999999996</v>
      </c>
      <c r="G28" s="195" t="s">
        <v>1094</v>
      </c>
      <c r="H28" s="195" t="s">
        <v>1094</v>
      </c>
      <c r="I28" s="195">
        <v>-55.5</v>
      </c>
      <c r="K28" s="44"/>
    </row>
    <row r="29" spans="1:12" s="42" customFormat="1" ht="14.25" customHeight="1" x14ac:dyDescent="0.25">
      <c r="A29" s="89" t="s">
        <v>283</v>
      </c>
      <c r="B29" s="13">
        <v>1961269</v>
      </c>
      <c r="C29" s="13">
        <v>2041393</v>
      </c>
      <c r="D29" s="13">
        <v>2029041</v>
      </c>
      <c r="E29" s="13">
        <v>1890467</v>
      </c>
      <c r="F29" s="13">
        <v>1928009</v>
      </c>
      <c r="G29" s="13" t="s">
        <v>1094</v>
      </c>
      <c r="H29" s="13">
        <v>5112106</v>
      </c>
      <c r="I29" s="13">
        <v>2426838</v>
      </c>
      <c r="K29" s="143"/>
    </row>
    <row r="30" spans="1:12" s="41" customFormat="1" ht="12" customHeight="1" x14ac:dyDescent="0.3">
      <c r="A30" s="243" t="s">
        <v>72</v>
      </c>
      <c r="B30" s="195">
        <v>4.9000000000000004</v>
      </c>
      <c r="C30" s="195">
        <v>4.0999999999999996</v>
      </c>
      <c r="D30" s="195">
        <v>-0.6</v>
      </c>
      <c r="E30" s="195">
        <v>-6.8</v>
      </c>
      <c r="F30" s="195">
        <v>2</v>
      </c>
      <c r="G30" s="195" t="s">
        <v>1094</v>
      </c>
      <c r="H30" s="195" t="s">
        <v>1094</v>
      </c>
      <c r="I30" s="195">
        <v>-52.5</v>
      </c>
      <c r="K30" s="378"/>
    </row>
    <row r="31" spans="1:12" s="26" customFormat="1" ht="14.25" customHeight="1" x14ac:dyDescent="0.25">
      <c r="A31" s="89" t="s">
        <v>284</v>
      </c>
      <c r="B31" s="13">
        <v>27568</v>
      </c>
      <c r="C31" s="13">
        <v>26505</v>
      </c>
      <c r="D31" s="13">
        <v>26300</v>
      </c>
      <c r="E31" s="13">
        <v>24638</v>
      </c>
      <c r="F31" s="13">
        <v>25969</v>
      </c>
      <c r="G31" s="13" t="s">
        <v>1094</v>
      </c>
      <c r="H31" s="13">
        <v>49921</v>
      </c>
      <c r="I31" s="13">
        <v>30626</v>
      </c>
      <c r="K31" s="44"/>
    </row>
    <row r="32" spans="1:12" s="26" customFormat="1" ht="12" customHeight="1" x14ac:dyDescent="0.25">
      <c r="A32" s="243" t="s">
        <v>72</v>
      </c>
      <c r="B32" s="195">
        <v>-7.8</v>
      </c>
      <c r="C32" s="195">
        <v>-3.9</v>
      </c>
      <c r="D32" s="195">
        <v>-0.8</v>
      </c>
      <c r="E32" s="195">
        <v>-6.3</v>
      </c>
      <c r="F32" s="195">
        <v>5.4</v>
      </c>
      <c r="G32" s="195" t="s">
        <v>1094</v>
      </c>
      <c r="H32" s="195" t="s">
        <v>1094</v>
      </c>
      <c r="I32" s="195">
        <v>-38.700000000000003</v>
      </c>
      <c r="K32" s="44"/>
    </row>
    <row r="33" spans="1:12" s="42" customFormat="1" ht="13.8" x14ac:dyDescent="0.25">
      <c r="A33" s="89" t="s">
        <v>285</v>
      </c>
      <c r="B33" s="13">
        <v>29239</v>
      </c>
      <c r="C33" s="13">
        <v>30506</v>
      </c>
      <c r="D33" s="13">
        <v>28448</v>
      </c>
      <c r="E33" s="13">
        <v>29302</v>
      </c>
      <c r="F33" s="13">
        <v>29453</v>
      </c>
      <c r="G33" s="13" t="s">
        <v>1094</v>
      </c>
      <c r="H33" s="13">
        <v>55438</v>
      </c>
      <c r="I33" s="13">
        <v>31283</v>
      </c>
      <c r="K33" s="143"/>
    </row>
    <row r="34" spans="1:12" s="41" customFormat="1" ht="12" customHeight="1" x14ac:dyDescent="0.3">
      <c r="A34" s="243" t="s">
        <v>72</v>
      </c>
      <c r="B34" s="195">
        <v>0.2</v>
      </c>
      <c r="C34" s="195">
        <v>4.3</v>
      </c>
      <c r="D34" s="195">
        <v>-6.7</v>
      </c>
      <c r="E34" s="195">
        <v>3</v>
      </c>
      <c r="F34" s="195">
        <v>0.5</v>
      </c>
      <c r="G34" s="195" t="s">
        <v>1094</v>
      </c>
      <c r="H34" s="195" t="s">
        <v>1094</v>
      </c>
      <c r="I34" s="195">
        <v>-43.6</v>
      </c>
      <c r="K34" s="378"/>
    </row>
    <row r="35" spans="1:12" s="26" customFormat="1" ht="13.8" x14ac:dyDescent="0.25">
      <c r="A35" s="89" t="s">
        <v>286</v>
      </c>
      <c r="B35" s="13">
        <v>15590</v>
      </c>
      <c r="C35" s="13">
        <v>17672</v>
      </c>
      <c r="D35" s="13">
        <v>21254</v>
      </c>
      <c r="E35" s="13">
        <v>22117</v>
      </c>
      <c r="F35" s="13">
        <v>19937</v>
      </c>
      <c r="G35" s="13" t="s">
        <v>1094</v>
      </c>
      <c r="H35" s="13">
        <v>36564</v>
      </c>
      <c r="I35" s="13">
        <v>24807</v>
      </c>
      <c r="K35" s="44"/>
    </row>
    <row r="36" spans="1:12" s="42" customFormat="1" ht="12" customHeight="1" x14ac:dyDescent="0.2">
      <c r="A36" s="243" t="s">
        <v>72</v>
      </c>
      <c r="B36" s="195">
        <v>-7.7</v>
      </c>
      <c r="C36" s="195">
        <v>13.4</v>
      </c>
      <c r="D36" s="195">
        <v>20.3</v>
      </c>
      <c r="E36" s="195">
        <v>4.0999999999999996</v>
      </c>
      <c r="F36" s="195">
        <v>-9.9</v>
      </c>
      <c r="G36" s="195" t="s">
        <v>1094</v>
      </c>
      <c r="H36" s="195" t="s">
        <v>1094</v>
      </c>
      <c r="I36" s="195">
        <v>-32.200000000000003</v>
      </c>
      <c r="K36" s="143"/>
    </row>
    <row r="37" spans="1:12" s="42" customFormat="1" ht="6" customHeight="1" x14ac:dyDescent="0.2">
      <c r="A37" s="243"/>
      <c r="B37" s="195"/>
      <c r="C37" s="195"/>
      <c r="D37" s="195"/>
      <c r="E37" s="195"/>
      <c r="F37" s="195"/>
      <c r="G37" s="195"/>
      <c r="H37" s="195"/>
      <c r="I37" s="195"/>
      <c r="K37" s="143"/>
    </row>
    <row r="38" spans="1:12" s="42" customFormat="1" ht="13.8" x14ac:dyDescent="0.25">
      <c r="A38" s="180" t="s">
        <v>110</v>
      </c>
      <c r="B38" s="56">
        <v>17093684</v>
      </c>
      <c r="C38" s="56">
        <v>18542658</v>
      </c>
      <c r="D38" s="56">
        <v>18196527</v>
      </c>
      <c r="E38" s="56">
        <v>17281837</v>
      </c>
      <c r="F38" s="56">
        <v>17208258</v>
      </c>
      <c r="G38" s="56" t="s">
        <v>1094</v>
      </c>
      <c r="H38" s="56">
        <v>44352599</v>
      </c>
      <c r="I38" s="56">
        <v>21152406</v>
      </c>
      <c r="K38" s="143"/>
    </row>
    <row r="39" spans="1:12" s="42" customFormat="1" ht="12" customHeight="1" x14ac:dyDescent="0.2">
      <c r="A39" s="872" t="s">
        <v>72</v>
      </c>
      <c r="B39" s="873">
        <v>7.7</v>
      </c>
      <c r="C39" s="873">
        <v>8.5</v>
      </c>
      <c r="D39" s="873">
        <v>-1.9</v>
      </c>
      <c r="E39" s="873">
        <v>-5</v>
      </c>
      <c r="F39" s="873">
        <v>-0.4</v>
      </c>
      <c r="G39" s="873" t="s">
        <v>1094</v>
      </c>
      <c r="H39" s="873" t="s">
        <v>1094</v>
      </c>
      <c r="I39" s="873">
        <v>-52.3</v>
      </c>
      <c r="K39" s="143"/>
    </row>
    <row r="40" spans="1:12" s="42" customFormat="1" ht="12" customHeight="1" x14ac:dyDescent="0.2">
      <c r="A40" s="872"/>
      <c r="B40" s="873"/>
      <c r="C40" s="873"/>
      <c r="D40" s="873"/>
      <c r="E40" s="873"/>
      <c r="F40" s="873"/>
      <c r="G40" s="873"/>
      <c r="H40" s="873"/>
      <c r="I40" s="873"/>
      <c r="K40" s="143"/>
    </row>
    <row r="41" spans="1:12" s="42" customFormat="1" ht="12" customHeight="1" x14ac:dyDescent="0.2">
      <c r="A41" s="872"/>
      <c r="B41" s="873"/>
      <c r="C41" s="873"/>
      <c r="D41" s="873"/>
      <c r="E41" s="873"/>
      <c r="F41" s="873"/>
      <c r="G41" s="873"/>
      <c r="H41" s="873"/>
      <c r="I41" s="873"/>
      <c r="K41" s="143"/>
    </row>
    <row r="42" spans="1:12" s="42" customFormat="1" ht="12" customHeight="1" x14ac:dyDescent="0.2">
      <c r="A42" s="872"/>
      <c r="B42" s="873"/>
      <c r="C42" s="873"/>
      <c r="D42" s="873"/>
      <c r="E42" s="873"/>
      <c r="F42" s="873"/>
      <c r="G42" s="873"/>
      <c r="H42" s="873"/>
      <c r="I42" s="873"/>
      <c r="K42" s="143"/>
    </row>
    <row r="43" spans="1:12" s="42" customFormat="1" ht="15.75" customHeight="1" x14ac:dyDescent="0.3">
      <c r="A43" s="28" t="s">
        <v>1681</v>
      </c>
      <c r="B43" s="37" t="s">
        <v>1662</v>
      </c>
      <c r="C43" s="37" t="s">
        <v>1687</v>
      </c>
      <c r="D43" s="37" t="s">
        <v>1805</v>
      </c>
      <c r="E43" s="37" t="s">
        <v>1929</v>
      </c>
      <c r="F43" s="37" t="s">
        <v>2256</v>
      </c>
      <c r="G43" s="37" t="s">
        <v>2257</v>
      </c>
      <c r="H43" s="37" t="s">
        <v>2258</v>
      </c>
      <c r="I43" s="37" t="s">
        <v>2259</v>
      </c>
      <c r="K43" s="143"/>
    </row>
    <row r="44" spans="1:12" s="42" customFormat="1" ht="4.5" customHeight="1" thickBot="1" x14ac:dyDescent="0.35">
      <c r="A44" s="24"/>
      <c r="B44" s="72"/>
      <c r="C44" s="72"/>
      <c r="D44" s="72"/>
      <c r="E44" s="72"/>
      <c r="F44" s="72"/>
      <c r="G44" s="72"/>
      <c r="H44" s="72"/>
      <c r="I44" s="72"/>
      <c r="K44" s="143"/>
    </row>
    <row r="45" spans="1:12" s="42" customFormat="1" ht="4.5" customHeight="1" x14ac:dyDescent="0.25">
      <c r="A45"/>
      <c r="B45"/>
      <c r="C45"/>
      <c r="D45"/>
      <c r="E45"/>
      <c r="F45"/>
      <c r="G45"/>
      <c r="H45"/>
      <c r="I45"/>
      <c r="K45" s="143"/>
    </row>
    <row r="46" spans="1:12" s="42" customFormat="1" ht="12" customHeight="1" x14ac:dyDescent="0.25">
      <c r="A46" s="89" t="s">
        <v>431</v>
      </c>
      <c r="B46" s="13">
        <v>2242.52</v>
      </c>
      <c r="C46" s="13">
        <v>2501.5100000000002</v>
      </c>
      <c r="D46" s="13">
        <v>2670.98</v>
      </c>
      <c r="E46" s="13">
        <v>2586.27</v>
      </c>
      <c r="F46" s="13">
        <v>2387.08</v>
      </c>
      <c r="G46" s="13" t="s">
        <v>1094</v>
      </c>
      <c r="H46" s="13">
        <v>3396.19</v>
      </c>
      <c r="I46" s="13">
        <v>2517.64</v>
      </c>
      <c r="K46" s="143"/>
    </row>
    <row r="47" spans="1:12" s="42" customFormat="1" ht="12" customHeight="1" x14ac:dyDescent="0.2">
      <c r="A47" s="243" t="s">
        <v>72</v>
      </c>
      <c r="B47" s="195">
        <v>2.9</v>
      </c>
      <c r="C47" s="195">
        <v>11.5</v>
      </c>
      <c r="D47" s="195">
        <v>6.8</v>
      </c>
      <c r="E47" s="195">
        <v>-3.2</v>
      </c>
      <c r="F47" s="195">
        <v>-7.7</v>
      </c>
      <c r="G47" s="195" t="s">
        <v>1094</v>
      </c>
      <c r="H47" s="195" t="s">
        <v>1094</v>
      </c>
      <c r="I47" s="195">
        <v>-25.9</v>
      </c>
      <c r="K47" s="143"/>
      <c r="L47" s="145"/>
    </row>
    <row r="48" spans="1:12" s="42" customFormat="1" ht="12" customHeight="1" x14ac:dyDescent="0.25">
      <c r="A48" s="89" t="s">
        <v>432</v>
      </c>
      <c r="B48" s="13">
        <v>543.92999999999995</v>
      </c>
      <c r="C48" s="13">
        <v>571.79</v>
      </c>
      <c r="D48" s="13">
        <v>598.01</v>
      </c>
      <c r="E48" s="13">
        <v>610.32000000000005</v>
      </c>
      <c r="F48" s="13">
        <v>590.12</v>
      </c>
      <c r="G48" s="13" t="s">
        <v>1094</v>
      </c>
      <c r="H48" s="13">
        <v>818</v>
      </c>
      <c r="I48" s="13">
        <v>644.46</v>
      </c>
      <c r="K48" s="143"/>
      <c r="L48" s="145"/>
    </row>
    <row r="49" spans="1:12" s="42" customFormat="1" ht="12" customHeight="1" x14ac:dyDescent="0.2">
      <c r="A49" s="243" t="s">
        <v>72</v>
      </c>
      <c r="B49" s="195">
        <v>2.5</v>
      </c>
      <c r="C49" s="195">
        <v>5.0999999999999996</v>
      </c>
      <c r="D49" s="195">
        <v>4.5999999999999996</v>
      </c>
      <c r="E49" s="195">
        <v>2.1</v>
      </c>
      <c r="F49" s="195">
        <v>-3.3</v>
      </c>
      <c r="G49" s="195" t="s">
        <v>1094</v>
      </c>
      <c r="H49" s="195" t="s">
        <v>1094</v>
      </c>
      <c r="I49" s="195">
        <v>-21.2</v>
      </c>
      <c r="K49" s="143"/>
      <c r="L49" s="145"/>
    </row>
    <row r="50" spans="1:12" s="42" customFormat="1" ht="12" customHeight="1" x14ac:dyDescent="0.25">
      <c r="A50" s="89" t="s">
        <v>466</v>
      </c>
      <c r="B50" s="13">
        <v>2069</v>
      </c>
      <c r="C50" s="13">
        <v>2081.4499999999998</v>
      </c>
      <c r="D50" s="13">
        <v>2119.15</v>
      </c>
      <c r="E50" s="13">
        <v>2126.2600000000002</v>
      </c>
      <c r="F50" s="13">
        <v>2033.23</v>
      </c>
      <c r="G50" s="13" t="s">
        <v>1094</v>
      </c>
      <c r="H50" s="13">
        <v>3392.59</v>
      </c>
      <c r="I50" s="13">
        <v>2127.8000000000002</v>
      </c>
      <c r="K50" s="143"/>
      <c r="L50" s="145"/>
    </row>
    <row r="51" spans="1:12" s="42" customFormat="1" ht="12" customHeight="1" x14ac:dyDescent="0.2">
      <c r="A51" s="243" t="s">
        <v>72</v>
      </c>
      <c r="B51" s="195">
        <v>4.4000000000000004</v>
      </c>
      <c r="C51" s="195">
        <v>0.6</v>
      </c>
      <c r="D51" s="195">
        <v>1.8</v>
      </c>
      <c r="E51" s="195">
        <v>0.3</v>
      </c>
      <c r="F51" s="195">
        <v>-4.4000000000000004</v>
      </c>
      <c r="G51" s="195" t="s">
        <v>1094</v>
      </c>
      <c r="H51" s="195" t="s">
        <v>1094</v>
      </c>
      <c r="I51" s="195">
        <v>-37.299999999999997</v>
      </c>
      <c r="K51" s="143"/>
      <c r="L51" s="145"/>
    </row>
    <row r="52" spans="1:12" s="42" customFormat="1" ht="12" customHeight="1" x14ac:dyDescent="0.25">
      <c r="A52" s="89" t="s">
        <v>277</v>
      </c>
      <c r="B52" s="13">
        <v>2249.71</v>
      </c>
      <c r="C52" s="13">
        <v>2317.0300000000002</v>
      </c>
      <c r="D52" s="13">
        <v>2329.94</v>
      </c>
      <c r="E52" s="13">
        <v>2241.4</v>
      </c>
      <c r="F52" s="13">
        <v>2214.84</v>
      </c>
      <c r="G52" s="13" t="s">
        <v>1094</v>
      </c>
      <c r="H52" s="13">
        <v>3503.64</v>
      </c>
      <c r="I52" s="13">
        <v>2411.2800000000002</v>
      </c>
      <c r="K52" s="143"/>
      <c r="L52" s="145"/>
    </row>
    <row r="53" spans="1:12" s="42" customFormat="1" ht="12" customHeight="1" x14ac:dyDescent="0.2">
      <c r="A53" s="243" t="s">
        <v>72</v>
      </c>
      <c r="B53" s="195">
        <v>1.7</v>
      </c>
      <c r="C53" s="195">
        <v>3</v>
      </c>
      <c r="D53" s="195">
        <v>0.6</v>
      </c>
      <c r="E53" s="195">
        <v>-3.8</v>
      </c>
      <c r="F53" s="195">
        <v>-1.2</v>
      </c>
      <c r="G53" s="195" t="s">
        <v>1094</v>
      </c>
      <c r="H53" s="195" t="s">
        <v>1094</v>
      </c>
      <c r="I53" s="195">
        <v>-31.2</v>
      </c>
      <c r="K53" s="143"/>
      <c r="L53" s="145"/>
    </row>
    <row r="54" spans="1:12" s="42" customFormat="1" ht="12" customHeight="1" x14ac:dyDescent="0.25">
      <c r="A54" s="89" t="s">
        <v>278</v>
      </c>
      <c r="B54" s="13">
        <v>9554.73</v>
      </c>
      <c r="C54" s="13">
        <v>9244.19</v>
      </c>
      <c r="D54" s="13">
        <v>8764.0400000000009</v>
      </c>
      <c r="E54" s="13">
        <v>8075.07</v>
      </c>
      <c r="F54" s="13">
        <v>7693.09</v>
      </c>
      <c r="G54" s="13" t="s">
        <v>1094</v>
      </c>
      <c r="H54" s="13">
        <v>18212.79</v>
      </c>
      <c r="I54" s="13">
        <v>8607.16</v>
      </c>
      <c r="K54" s="143"/>
      <c r="L54" s="145"/>
    </row>
    <row r="55" spans="1:12" s="42" customFormat="1" ht="12" customHeight="1" x14ac:dyDescent="0.2">
      <c r="A55" s="243" t="s">
        <v>72</v>
      </c>
      <c r="B55" s="195">
        <v>0.2</v>
      </c>
      <c r="C55" s="195">
        <v>-3.3</v>
      </c>
      <c r="D55" s="195">
        <v>-5.2</v>
      </c>
      <c r="E55" s="195">
        <v>-7.9</v>
      </c>
      <c r="F55" s="195">
        <v>-4.7</v>
      </c>
      <c r="G55" s="195" t="s">
        <v>1094</v>
      </c>
      <c r="H55" s="195" t="s">
        <v>1094</v>
      </c>
      <c r="I55" s="195">
        <v>-52.7</v>
      </c>
      <c r="K55" s="143"/>
    </row>
    <row r="56" spans="1:12" s="42" customFormat="1" ht="12" customHeight="1" x14ac:dyDescent="0.25">
      <c r="A56" s="89" t="s">
        <v>279</v>
      </c>
      <c r="B56" s="13">
        <v>13265.83</v>
      </c>
      <c r="C56" s="13">
        <v>13058.15</v>
      </c>
      <c r="D56" s="13">
        <v>12890.21</v>
      </c>
      <c r="E56" s="13">
        <v>12440.07</v>
      </c>
      <c r="F56" s="13">
        <v>12629.1</v>
      </c>
      <c r="G56" s="13" t="s">
        <v>1094</v>
      </c>
      <c r="H56" s="13">
        <v>32622.44</v>
      </c>
      <c r="I56" s="13">
        <v>14267.46</v>
      </c>
      <c r="K56" s="143"/>
    </row>
    <row r="57" spans="1:12" s="42" customFormat="1" ht="12" customHeight="1" x14ac:dyDescent="0.2">
      <c r="A57" s="243" t="s">
        <v>72</v>
      </c>
      <c r="B57" s="195">
        <v>-0.8</v>
      </c>
      <c r="C57" s="195">
        <v>-1.6</v>
      </c>
      <c r="D57" s="195">
        <v>-1.3</v>
      </c>
      <c r="E57" s="195">
        <v>-3.5</v>
      </c>
      <c r="F57" s="195">
        <v>1.5</v>
      </c>
      <c r="G57" s="195" t="s">
        <v>1094</v>
      </c>
      <c r="H57" s="195" t="s">
        <v>1094</v>
      </c>
      <c r="I57" s="195">
        <v>-56.3</v>
      </c>
      <c r="K57" s="143"/>
    </row>
    <row r="58" spans="1:12" s="42" customFormat="1" ht="12" customHeight="1" x14ac:dyDescent="0.25">
      <c r="A58" s="89" t="s">
        <v>280</v>
      </c>
      <c r="B58" s="13">
        <v>1344.01</v>
      </c>
      <c r="C58" s="13">
        <v>1444.76</v>
      </c>
      <c r="D58" s="13">
        <v>1445.05</v>
      </c>
      <c r="E58" s="13">
        <v>1490.8</v>
      </c>
      <c r="F58" s="13">
        <v>1484.3</v>
      </c>
      <c r="G58" s="13" t="s">
        <v>1094</v>
      </c>
      <c r="H58" s="13">
        <v>3065.05</v>
      </c>
      <c r="I58" s="13">
        <v>1649.13</v>
      </c>
      <c r="K58" s="143"/>
    </row>
    <row r="59" spans="1:12" s="42" customFormat="1" ht="12" customHeight="1" x14ac:dyDescent="0.2">
      <c r="A59" s="243" t="s">
        <v>72</v>
      </c>
      <c r="B59" s="195">
        <v>5.9</v>
      </c>
      <c r="C59" s="195">
        <v>7.5</v>
      </c>
      <c r="D59" s="195">
        <v>0</v>
      </c>
      <c r="E59" s="195">
        <v>3.2</v>
      </c>
      <c r="F59" s="195">
        <v>-0.4</v>
      </c>
      <c r="G59" s="195" t="s">
        <v>1094</v>
      </c>
      <c r="H59" s="195" t="s">
        <v>1094</v>
      </c>
      <c r="I59" s="195">
        <v>-46.2</v>
      </c>
      <c r="K59" s="143"/>
    </row>
    <row r="60" spans="1:12" s="42" customFormat="1" ht="12" customHeight="1" x14ac:dyDescent="0.25">
      <c r="A60" s="89" t="s">
        <v>281</v>
      </c>
      <c r="B60" s="13">
        <v>1170.2</v>
      </c>
      <c r="C60" s="13">
        <v>1408.58</v>
      </c>
      <c r="D60" s="13">
        <v>1466.4</v>
      </c>
      <c r="E60" s="13">
        <v>1396.98</v>
      </c>
      <c r="F60" s="13">
        <v>1329.07</v>
      </c>
      <c r="G60" s="13" t="s">
        <v>1094</v>
      </c>
      <c r="H60" s="13">
        <v>2359.6799999999998</v>
      </c>
      <c r="I60" s="13">
        <v>1344.97</v>
      </c>
      <c r="K60" s="143"/>
    </row>
    <row r="61" spans="1:12" s="42" customFormat="1" ht="12" customHeight="1" x14ac:dyDescent="0.2">
      <c r="A61" s="243" t="s">
        <v>72</v>
      </c>
      <c r="B61" s="195">
        <v>14.2</v>
      </c>
      <c r="C61" s="195">
        <v>20.399999999999999</v>
      </c>
      <c r="D61" s="195">
        <v>4.0999999999999996</v>
      </c>
      <c r="E61" s="195">
        <v>-4.7</v>
      </c>
      <c r="F61" s="195">
        <v>-4.9000000000000004</v>
      </c>
      <c r="G61" s="195" t="s">
        <v>1094</v>
      </c>
      <c r="H61" s="195" t="s">
        <v>1094</v>
      </c>
      <c r="I61" s="195">
        <v>-43</v>
      </c>
      <c r="K61" s="143"/>
    </row>
    <row r="62" spans="1:12" s="42" customFormat="1" ht="12" customHeight="1" x14ac:dyDescent="0.25">
      <c r="A62" s="89" t="s">
        <v>282</v>
      </c>
      <c r="B62" s="13">
        <v>4682.8</v>
      </c>
      <c r="C62" s="13">
        <v>6849.9</v>
      </c>
      <c r="D62" s="13">
        <v>6111.59</v>
      </c>
      <c r="E62" s="13">
        <v>5018.7299999999996</v>
      </c>
      <c r="F62" s="13">
        <v>4781.47</v>
      </c>
      <c r="G62" s="13" t="s">
        <v>1094</v>
      </c>
      <c r="H62" s="13">
        <v>11275.94</v>
      </c>
      <c r="I62" s="13">
        <v>5010.71</v>
      </c>
      <c r="K62" s="143"/>
    </row>
    <row r="63" spans="1:12" s="42" customFormat="1" ht="12" customHeight="1" x14ac:dyDescent="0.2">
      <c r="A63" s="243" t="s">
        <v>72</v>
      </c>
      <c r="B63" s="195">
        <v>36.200000000000003</v>
      </c>
      <c r="C63" s="195">
        <v>46.3</v>
      </c>
      <c r="D63" s="195">
        <v>-10.8</v>
      </c>
      <c r="E63" s="195">
        <v>-17.899999999999999</v>
      </c>
      <c r="F63" s="195">
        <v>-4.7</v>
      </c>
      <c r="G63" s="195" t="s">
        <v>1094</v>
      </c>
      <c r="H63" s="195" t="s">
        <v>1094</v>
      </c>
      <c r="I63" s="195">
        <v>-55.6</v>
      </c>
      <c r="K63" s="143"/>
    </row>
    <row r="64" spans="1:12" s="42" customFormat="1" ht="12" customHeight="1" x14ac:dyDescent="0.25">
      <c r="A64" s="89" t="s">
        <v>283</v>
      </c>
      <c r="B64" s="13">
        <v>4794.13</v>
      </c>
      <c r="C64" s="13">
        <v>4893.3500000000004</v>
      </c>
      <c r="D64" s="13">
        <v>4791.96</v>
      </c>
      <c r="E64" s="13">
        <v>4400.34</v>
      </c>
      <c r="F64" s="13">
        <v>4400.92</v>
      </c>
      <c r="G64" s="13" t="s">
        <v>1094</v>
      </c>
      <c r="H64" s="13">
        <v>10288.14</v>
      </c>
      <c r="I64" s="13">
        <v>4894.6099999999997</v>
      </c>
      <c r="K64" s="143"/>
    </row>
    <row r="65" spans="1:11" s="42" customFormat="1" ht="12" customHeight="1" x14ac:dyDescent="0.2">
      <c r="A65" s="243" t="s">
        <v>72</v>
      </c>
      <c r="B65" s="195">
        <v>1.7</v>
      </c>
      <c r="C65" s="195">
        <v>2.1</v>
      </c>
      <c r="D65" s="195">
        <v>-2.1</v>
      </c>
      <c r="E65" s="195">
        <v>-8.1999999999999993</v>
      </c>
      <c r="F65" s="195">
        <v>0</v>
      </c>
      <c r="G65" s="195" t="s">
        <v>1094</v>
      </c>
      <c r="H65" s="195" t="s">
        <v>1094</v>
      </c>
      <c r="I65" s="195">
        <v>-52.4</v>
      </c>
      <c r="K65" s="143"/>
    </row>
    <row r="66" spans="1:11" s="42" customFormat="1" ht="12" customHeight="1" x14ac:dyDescent="0.25">
      <c r="A66" s="89" t="s">
        <v>284</v>
      </c>
      <c r="B66" s="13">
        <v>60.19</v>
      </c>
      <c r="C66" s="13">
        <v>57.26</v>
      </c>
      <c r="D66" s="13">
        <v>56</v>
      </c>
      <c r="E66" s="13">
        <v>51.72</v>
      </c>
      <c r="F66" s="13">
        <v>53.02</v>
      </c>
      <c r="G66" s="13" t="s">
        <v>1094</v>
      </c>
      <c r="H66" s="13">
        <v>94.8</v>
      </c>
      <c r="I66" s="13">
        <v>57.1</v>
      </c>
      <c r="K66" s="143"/>
    </row>
    <row r="67" spans="1:11" s="42" customFormat="1" ht="12" customHeight="1" x14ac:dyDescent="0.2">
      <c r="A67" s="243" t="s">
        <v>72</v>
      </c>
      <c r="B67" s="195">
        <v>-10</v>
      </c>
      <c r="C67" s="195">
        <v>-4.9000000000000004</v>
      </c>
      <c r="D67" s="195">
        <v>-2.2000000000000002</v>
      </c>
      <c r="E67" s="195">
        <v>-7.6</v>
      </c>
      <c r="F67" s="195">
        <v>2.5</v>
      </c>
      <c r="G67" s="195" t="s">
        <v>1094</v>
      </c>
      <c r="H67" s="195" t="s">
        <v>1094</v>
      </c>
      <c r="I67" s="195">
        <v>-39.799999999999997</v>
      </c>
      <c r="K67" s="143"/>
    </row>
    <row r="68" spans="1:11" s="42" customFormat="1" ht="12" customHeight="1" x14ac:dyDescent="0.25">
      <c r="A68" s="89" t="s">
        <v>285</v>
      </c>
      <c r="B68" s="13">
        <v>61.27</v>
      </c>
      <c r="C68" s="13">
        <v>63.39</v>
      </c>
      <c r="D68" s="13">
        <v>58.82</v>
      </c>
      <c r="E68" s="13">
        <v>59.37</v>
      </c>
      <c r="F68" s="13">
        <v>59.47</v>
      </c>
      <c r="G68" s="13" t="s">
        <v>1094</v>
      </c>
      <c r="H68" s="13">
        <v>103.76</v>
      </c>
      <c r="I68" s="13">
        <v>57.7</v>
      </c>
      <c r="K68" s="143"/>
    </row>
    <row r="69" spans="1:11" s="42" customFormat="1" ht="12" customHeight="1" x14ac:dyDescent="0.2">
      <c r="A69" s="243" t="s">
        <v>72</v>
      </c>
      <c r="B69" s="195">
        <v>-2.4</v>
      </c>
      <c r="C69" s="195">
        <v>3.5</v>
      </c>
      <c r="D69" s="195">
        <v>-7.2</v>
      </c>
      <c r="E69" s="195">
        <v>0.9</v>
      </c>
      <c r="F69" s="195">
        <v>0.2</v>
      </c>
      <c r="G69" s="195" t="s">
        <v>1094</v>
      </c>
      <c r="H69" s="195" t="s">
        <v>1094</v>
      </c>
      <c r="I69" s="195">
        <v>-44.4</v>
      </c>
      <c r="K69" s="143"/>
    </row>
    <row r="70" spans="1:11" s="42" customFormat="1" ht="12" customHeight="1" x14ac:dyDescent="0.25">
      <c r="A70" s="89" t="s">
        <v>286</v>
      </c>
      <c r="B70" s="13">
        <v>34.380000000000003</v>
      </c>
      <c r="C70" s="13">
        <v>37.520000000000003</v>
      </c>
      <c r="D70" s="13">
        <v>43.98</v>
      </c>
      <c r="E70" s="13">
        <v>45.62</v>
      </c>
      <c r="F70" s="13">
        <v>40.99</v>
      </c>
      <c r="G70" s="13" t="s">
        <v>1094</v>
      </c>
      <c r="H70" s="13">
        <v>67.569999999999993</v>
      </c>
      <c r="I70" s="13">
        <v>45.74</v>
      </c>
      <c r="K70" s="143"/>
    </row>
    <row r="71" spans="1:11" s="42" customFormat="1" ht="12" customHeight="1" x14ac:dyDescent="0.2">
      <c r="A71" s="243" t="s">
        <v>72</v>
      </c>
      <c r="B71" s="195">
        <v>-8.5</v>
      </c>
      <c r="C71" s="195">
        <v>9.1</v>
      </c>
      <c r="D71" s="195">
        <v>17.2</v>
      </c>
      <c r="E71" s="195">
        <v>3.7</v>
      </c>
      <c r="F71" s="195">
        <v>-10.1</v>
      </c>
      <c r="G71" s="195" t="s">
        <v>1094</v>
      </c>
      <c r="H71" s="195" t="s">
        <v>1094</v>
      </c>
      <c r="I71" s="195">
        <v>-32.299999999999997</v>
      </c>
      <c r="K71" s="143"/>
    </row>
    <row r="72" spans="1:11" s="42" customFormat="1" ht="6" customHeight="1" x14ac:dyDescent="0.2">
      <c r="A72" s="243"/>
      <c r="B72" s="195"/>
      <c r="C72" s="195"/>
      <c r="D72" s="195"/>
      <c r="E72" s="195"/>
      <c r="F72" s="195"/>
      <c r="G72" s="195"/>
      <c r="H72" s="195"/>
      <c r="I72" s="195"/>
      <c r="K72" s="143"/>
    </row>
    <row r="73" spans="1:11" s="26" customFormat="1" ht="12.75" customHeight="1" x14ac:dyDescent="0.25">
      <c r="A73" s="180" t="s">
        <v>110</v>
      </c>
      <c r="B73" s="56">
        <v>42093.85</v>
      </c>
      <c r="C73" s="56">
        <v>44547.88</v>
      </c>
      <c r="D73" s="56">
        <v>43362.76</v>
      </c>
      <c r="E73" s="56">
        <v>40561.550000000003</v>
      </c>
      <c r="F73" s="56">
        <v>39713.269999999997</v>
      </c>
      <c r="G73" s="56" t="s">
        <v>1094</v>
      </c>
      <c r="H73" s="56">
        <v>89221.16</v>
      </c>
      <c r="I73" s="56">
        <v>43652.3</v>
      </c>
    </row>
    <row r="74" spans="1:11" s="26" customFormat="1" ht="12" customHeight="1" x14ac:dyDescent="0.25">
      <c r="A74" s="872" t="s">
        <v>72</v>
      </c>
      <c r="B74" s="873">
        <v>4.0999999999999996</v>
      </c>
      <c r="C74" s="873">
        <v>5.8</v>
      </c>
      <c r="D74" s="873">
        <v>-2.7</v>
      </c>
      <c r="E74" s="873">
        <v>-6.5</v>
      </c>
      <c r="F74" s="873">
        <v>-2.1</v>
      </c>
      <c r="G74" s="873" t="s">
        <v>1094</v>
      </c>
      <c r="H74" s="873" t="s">
        <v>1094</v>
      </c>
      <c r="I74" s="873">
        <v>-51.1</v>
      </c>
    </row>
    <row r="75" spans="1:11" ht="13.8" x14ac:dyDescent="0.25">
      <c r="A75" s="159"/>
      <c r="B75" s="159"/>
    </row>
    <row r="76" spans="1:11" ht="33" customHeight="1" x14ac:dyDescent="0.25">
      <c r="A76" s="1664" t="s">
        <v>1887</v>
      </c>
      <c r="B76" s="1664"/>
      <c r="C76" s="1664"/>
      <c r="D76" s="1664"/>
      <c r="E76" s="1664"/>
      <c r="F76" s="1664"/>
      <c r="G76" s="1664"/>
      <c r="H76" s="1664"/>
      <c r="I76" s="1664"/>
    </row>
    <row r="105" ht="12.75" customHeight="1" x14ac:dyDescent="0.25"/>
  </sheetData>
  <mergeCells count="6">
    <mergeCell ref="A76:I76"/>
    <mergeCell ref="A1:I1"/>
    <mergeCell ref="A3:I3"/>
    <mergeCell ref="A4:I4"/>
    <mergeCell ref="A5:I5"/>
    <mergeCell ref="A6:I6"/>
  </mergeCells>
  <hyperlinks>
    <hyperlink ref="A76:I76" r:id="rId1" display="Source: Statistics Canada. Table 14-10-0007-01 Employment insurance benefit characteristics by class of worker, monthly, unadjusted for seasonality" xr:uid="{00000000-0004-0000-1800-000000000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2"/>
  <headerFooter alignWithMargins="0"/>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indexed="43"/>
    <pageSetUpPr fitToPage="1"/>
  </sheetPr>
  <dimension ref="A1:X89"/>
  <sheetViews>
    <sheetView zoomScaleNormal="100" workbookViewId="0">
      <selection activeCell="A33" sqref="A33"/>
    </sheetView>
  </sheetViews>
  <sheetFormatPr defaultRowHeight="13.2" x14ac:dyDescent="0.25"/>
  <cols>
    <col min="1" max="1" width="38.88671875" customWidth="1"/>
    <col min="2" max="2" width="9.6640625" customWidth="1"/>
    <col min="3" max="8" width="9.33203125" bestFit="1" customWidth="1"/>
    <col min="9" max="9" width="10" bestFit="1" customWidth="1"/>
    <col min="10" max="11" width="9.33203125" bestFit="1" customWidth="1"/>
  </cols>
  <sheetData>
    <row r="1" spans="1:24" ht="17.399999999999999" x14ac:dyDescent="0.3">
      <c r="A1" s="1609" t="s">
        <v>983</v>
      </c>
      <c r="B1" s="1609"/>
      <c r="C1" s="1609"/>
      <c r="D1" s="1609"/>
      <c r="E1" s="1609"/>
      <c r="F1" s="1609"/>
      <c r="G1" s="1609"/>
      <c r="H1" s="1609"/>
      <c r="I1" s="1609"/>
      <c r="J1" s="1609"/>
      <c r="K1" s="1609"/>
    </row>
    <row r="2" spans="1:24" ht="17.399999999999999" x14ac:dyDescent="0.3">
      <c r="A2" s="48"/>
      <c r="B2" s="48"/>
      <c r="C2" s="2"/>
      <c r="D2" s="2"/>
      <c r="E2" s="2"/>
      <c r="F2" s="2"/>
      <c r="G2" s="2"/>
      <c r="L2" s="26"/>
      <c r="M2" s="26"/>
      <c r="N2" s="26"/>
      <c r="O2" s="26"/>
      <c r="P2" s="26"/>
      <c r="Q2" s="26"/>
      <c r="R2" s="26"/>
      <c r="S2" s="26"/>
      <c r="T2" s="26"/>
      <c r="U2" s="26"/>
      <c r="V2" s="26"/>
      <c r="W2" s="26"/>
      <c r="X2" s="26"/>
    </row>
    <row r="3" spans="1:24" ht="17.399999999999999" x14ac:dyDescent="0.3">
      <c r="A3" s="1602" t="s">
        <v>2380</v>
      </c>
      <c r="B3" s="1602"/>
      <c r="C3" s="1602"/>
      <c r="D3" s="1602"/>
      <c r="E3" s="1602"/>
      <c r="F3" s="1602"/>
      <c r="G3" s="1602"/>
      <c r="H3" s="1602"/>
      <c r="I3" s="1602"/>
      <c r="J3" s="1602"/>
      <c r="K3" s="1602"/>
      <c r="L3" s="26"/>
      <c r="M3" s="26"/>
      <c r="N3" s="26"/>
      <c r="O3" s="26"/>
      <c r="P3" s="26"/>
      <c r="Q3" s="26"/>
      <c r="R3" s="26"/>
      <c r="S3" s="26"/>
      <c r="T3" s="26"/>
      <c r="U3" s="26"/>
      <c r="V3" s="26"/>
      <c r="W3" s="26"/>
      <c r="X3" s="26"/>
    </row>
    <row r="4" spans="1:24" ht="17.399999999999999" x14ac:dyDescent="0.3">
      <c r="A4" s="1602" t="s">
        <v>387</v>
      </c>
      <c r="B4" s="1602"/>
      <c r="C4" s="1602"/>
      <c r="D4" s="1602"/>
      <c r="E4" s="1602"/>
      <c r="F4" s="1602"/>
      <c r="G4" s="1602"/>
      <c r="H4" s="1602"/>
      <c r="I4" s="1602"/>
      <c r="J4" s="1602"/>
      <c r="K4" s="1602"/>
    </row>
    <row r="6" spans="1:24" ht="12.75" customHeight="1" x14ac:dyDescent="0.25"/>
    <row r="7" spans="1:24" s="16" customFormat="1" ht="15.6" x14ac:dyDescent="0.3">
      <c r="A7" s="11" t="s">
        <v>860</v>
      </c>
      <c r="B7" s="1587" t="s">
        <v>1392</v>
      </c>
      <c r="C7" s="1587" t="s">
        <v>1393</v>
      </c>
      <c r="D7" s="1587" t="s">
        <v>1495</v>
      </c>
      <c r="E7" s="1587" t="s">
        <v>1585</v>
      </c>
      <c r="F7" s="1587" t="s">
        <v>1662</v>
      </c>
      <c r="G7" s="1587" t="s">
        <v>1687</v>
      </c>
      <c r="H7" s="1587" t="s">
        <v>1805</v>
      </c>
      <c r="I7" s="1587" t="s">
        <v>1929</v>
      </c>
      <c r="J7" s="1587" t="s">
        <v>2256</v>
      </c>
      <c r="K7" s="1587" t="s">
        <v>2257</v>
      </c>
    </row>
    <row r="8" spans="1:24" ht="4.5" customHeight="1" thickBot="1" x14ac:dyDescent="0.3">
      <c r="A8" s="24"/>
      <c r="B8" s="18"/>
      <c r="C8" s="18"/>
      <c r="D8" s="18"/>
      <c r="E8" s="18"/>
      <c r="F8" s="18"/>
      <c r="G8" s="18"/>
      <c r="H8" s="18"/>
      <c r="I8" s="18"/>
      <c r="J8" s="18"/>
      <c r="K8" s="18"/>
    </row>
    <row r="9" spans="1:24" ht="4.5" customHeight="1" x14ac:dyDescent="0.25"/>
    <row r="10" spans="1:24" s="26" customFormat="1" ht="13.8" x14ac:dyDescent="0.25">
      <c r="A10" s="26" t="s">
        <v>1224</v>
      </c>
      <c r="B10" s="13">
        <v>6910</v>
      </c>
      <c r="C10" s="13">
        <v>6530</v>
      </c>
      <c r="D10" s="13">
        <v>6600</v>
      </c>
      <c r="E10" s="13">
        <v>6740</v>
      </c>
      <c r="F10" s="13">
        <v>6420</v>
      </c>
      <c r="G10" s="13">
        <v>6290</v>
      </c>
      <c r="H10" s="13">
        <v>5890</v>
      </c>
      <c r="I10" s="13">
        <v>6020</v>
      </c>
      <c r="J10" s="13">
        <v>5890</v>
      </c>
      <c r="K10" s="13">
        <v>3880</v>
      </c>
      <c r="M10" s="36"/>
    </row>
    <row r="11" spans="1:24" s="26" customFormat="1" ht="13.8" x14ac:dyDescent="0.25">
      <c r="A11" s="26" t="s">
        <v>1225</v>
      </c>
      <c r="B11" s="13">
        <v>8130</v>
      </c>
      <c r="C11" s="13">
        <v>7900</v>
      </c>
      <c r="D11" s="13">
        <v>7600</v>
      </c>
      <c r="E11" s="13">
        <v>7360</v>
      </c>
      <c r="F11" s="13">
        <v>7150</v>
      </c>
      <c r="G11" s="13">
        <v>6940</v>
      </c>
      <c r="H11" s="13">
        <v>6340</v>
      </c>
      <c r="I11" s="13">
        <v>6210</v>
      </c>
      <c r="J11" s="13">
        <v>6140</v>
      </c>
      <c r="K11" s="13">
        <v>4170</v>
      </c>
      <c r="M11" s="36"/>
    </row>
    <row r="12" spans="1:24" s="26" customFormat="1" ht="13.8" x14ac:dyDescent="0.25">
      <c r="A12" s="26" t="s">
        <v>1226</v>
      </c>
      <c r="B12" s="13">
        <v>10120</v>
      </c>
      <c r="C12" s="13">
        <v>9510</v>
      </c>
      <c r="D12" s="13">
        <v>9430</v>
      </c>
      <c r="E12" s="13">
        <v>9330</v>
      </c>
      <c r="F12" s="13">
        <v>9130</v>
      </c>
      <c r="G12" s="13">
        <v>9230</v>
      </c>
      <c r="H12" s="13">
        <v>9040</v>
      </c>
      <c r="I12" s="13">
        <v>8750</v>
      </c>
      <c r="J12" s="13">
        <v>8430</v>
      </c>
      <c r="K12" s="13">
        <v>6530</v>
      </c>
      <c r="M12" s="36"/>
    </row>
    <row r="13" spans="1:24" s="26" customFormat="1" ht="13.8" x14ac:dyDescent="0.25">
      <c r="A13" s="26" t="s">
        <v>1227</v>
      </c>
      <c r="B13" s="13">
        <v>12880</v>
      </c>
      <c r="C13" s="13">
        <v>12340</v>
      </c>
      <c r="D13" s="13">
        <v>12300</v>
      </c>
      <c r="E13" s="13">
        <v>12040</v>
      </c>
      <c r="F13" s="13">
        <v>11590</v>
      </c>
      <c r="G13" s="13">
        <v>11570</v>
      </c>
      <c r="H13" s="13">
        <v>11060</v>
      </c>
      <c r="I13" s="13">
        <v>10510</v>
      </c>
      <c r="J13" s="13">
        <v>9580</v>
      </c>
      <c r="K13" s="13">
        <v>7920</v>
      </c>
      <c r="M13" s="36"/>
    </row>
    <row r="14" spans="1:24" s="26" customFormat="1" ht="13.8" x14ac:dyDescent="0.25">
      <c r="A14" s="26" t="s">
        <v>615</v>
      </c>
      <c r="B14" s="13">
        <v>10750</v>
      </c>
      <c r="C14" s="13">
        <v>10450</v>
      </c>
      <c r="D14" s="13">
        <v>10020</v>
      </c>
      <c r="E14" s="13">
        <v>10080</v>
      </c>
      <c r="F14" s="13">
        <v>10190</v>
      </c>
      <c r="G14" s="13">
        <v>10290</v>
      </c>
      <c r="H14" s="13">
        <v>10640</v>
      </c>
      <c r="I14" s="13">
        <v>11120</v>
      </c>
      <c r="J14" s="13">
        <v>11650</v>
      </c>
      <c r="K14" s="13">
        <v>11890</v>
      </c>
      <c r="M14" s="36"/>
    </row>
    <row r="15" spans="1:24" s="26" customFormat="1" ht="13.8" x14ac:dyDescent="0.25">
      <c r="A15" s="26" t="s">
        <v>1534</v>
      </c>
      <c r="B15" s="13">
        <v>18960</v>
      </c>
      <c r="C15" s="13">
        <v>18370</v>
      </c>
      <c r="D15" s="13">
        <v>18030</v>
      </c>
      <c r="E15" s="13">
        <v>17650</v>
      </c>
      <c r="F15" s="13">
        <v>17910</v>
      </c>
      <c r="G15" s="13">
        <v>18300</v>
      </c>
      <c r="H15" s="13">
        <v>18260</v>
      </c>
      <c r="I15" s="13">
        <v>18590</v>
      </c>
      <c r="J15" s="13">
        <v>18490</v>
      </c>
      <c r="K15" s="13">
        <v>20550</v>
      </c>
      <c r="M15" s="36"/>
    </row>
    <row r="16" spans="1:24" s="26" customFormat="1" ht="13.8" x14ac:dyDescent="0.25">
      <c r="A16" s="26" t="s">
        <v>1535</v>
      </c>
      <c r="B16" s="13">
        <v>19900</v>
      </c>
      <c r="C16" s="13">
        <v>20470</v>
      </c>
      <c r="D16" s="13">
        <v>20610</v>
      </c>
      <c r="E16" s="13">
        <v>20650</v>
      </c>
      <c r="F16" s="13">
        <v>21560</v>
      </c>
      <c r="G16" s="13">
        <v>22150</v>
      </c>
      <c r="H16" s="13">
        <v>22370</v>
      </c>
      <c r="I16" s="13">
        <v>23340</v>
      </c>
      <c r="J16" s="13">
        <v>23770</v>
      </c>
      <c r="K16" s="13">
        <v>26750</v>
      </c>
      <c r="M16" s="36"/>
    </row>
    <row r="17" spans="1:13" s="26" customFormat="1" ht="13.8" x14ac:dyDescent="0.25">
      <c r="A17" s="26" t="s">
        <v>1536</v>
      </c>
      <c r="B17" s="13">
        <v>14790</v>
      </c>
      <c r="C17" s="13">
        <v>15740</v>
      </c>
      <c r="D17" s="13">
        <v>16040</v>
      </c>
      <c r="E17" s="13">
        <v>16870</v>
      </c>
      <c r="F17" s="13">
        <v>17620</v>
      </c>
      <c r="G17" s="13">
        <v>18170</v>
      </c>
      <c r="H17" s="13">
        <v>18870</v>
      </c>
      <c r="I17" s="13">
        <v>20360</v>
      </c>
      <c r="J17" s="13">
        <v>21530</v>
      </c>
      <c r="K17" s="13">
        <v>24510</v>
      </c>
      <c r="M17" s="36"/>
    </row>
    <row r="18" spans="1:13" s="26" customFormat="1" ht="13.8" x14ac:dyDescent="0.25">
      <c r="A18" s="26" t="s">
        <v>1537</v>
      </c>
      <c r="B18" s="13">
        <v>4660</v>
      </c>
      <c r="C18" s="13">
        <v>5070</v>
      </c>
      <c r="D18" s="13">
        <v>5430</v>
      </c>
      <c r="E18" s="13">
        <v>6400</v>
      </c>
      <c r="F18" s="13">
        <v>6690</v>
      </c>
      <c r="G18" s="13">
        <v>7140</v>
      </c>
      <c r="H18" s="13">
        <v>8340</v>
      </c>
      <c r="I18" s="13">
        <v>8480</v>
      </c>
      <c r="J18" s="13">
        <v>9240</v>
      </c>
      <c r="K18" s="13">
        <v>9780</v>
      </c>
      <c r="M18" s="36"/>
    </row>
    <row r="19" spans="1:13" s="26" customFormat="1" ht="13.8" x14ac:dyDescent="0.25">
      <c r="A19" s="26" t="s">
        <v>1538</v>
      </c>
      <c r="B19" s="13">
        <v>2270</v>
      </c>
      <c r="C19" s="13">
        <v>2690</v>
      </c>
      <c r="D19" s="13">
        <v>3010</v>
      </c>
      <c r="E19" s="13">
        <v>3250</v>
      </c>
      <c r="F19" s="13">
        <v>3310</v>
      </c>
      <c r="G19" s="13">
        <v>3440</v>
      </c>
      <c r="H19" s="13">
        <v>4080</v>
      </c>
      <c r="I19" s="13">
        <v>3990</v>
      </c>
      <c r="J19" s="13">
        <v>4400</v>
      </c>
      <c r="K19" s="13">
        <v>4790</v>
      </c>
      <c r="M19" s="36"/>
    </row>
    <row r="20" spans="1:13" s="26" customFormat="1" ht="13.8" x14ac:dyDescent="0.25">
      <c r="A20" s="26" t="s">
        <v>1539</v>
      </c>
      <c r="B20" s="13">
        <v>490</v>
      </c>
      <c r="C20" s="13">
        <v>590</v>
      </c>
      <c r="D20" s="13">
        <v>690</v>
      </c>
      <c r="E20" s="13">
        <v>730</v>
      </c>
      <c r="F20" s="13">
        <v>680</v>
      </c>
      <c r="G20" s="13">
        <v>790</v>
      </c>
      <c r="H20" s="13">
        <v>1040</v>
      </c>
      <c r="I20" s="13">
        <v>940</v>
      </c>
      <c r="J20" s="13">
        <v>1060</v>
      </c>
      <c r="K20" s="13">
        <v>1130</v>
      </c>
    </row>
    <row r="21" spans="1:13" s="26" customFormat="1" ht="13.8" x14ac:dyDescent="0.25">
      <c r="A21" s="26" t="s">
        <v>1540</v>
      </c>
      <c r="B21" s="13">
        <v>180</v>
      </c>
      <c r="C21" s="13">
        <v>220</v>
      </c>
      <c r="D21" s="13">
        <v>270</v>
      </c>
      <c r="E21" s="13">
        <v>260</v>
      </c>
      <c r="F21" s="13">
        <v>260</v>
      </c>
      <c r="G21" s="13">
        <v>320</v>
      </c>
      <c r="H21" s="13">
        <v>340</v>
      </c>
      <c r="I21" s="13">
        <v>370</v>
      </c>
      <c r="J21" s="13">
        <v>420</v>
      </c>
      <c r="K21" s="13">
        <v>410</v>
      </c>
    </row>
    <row r="22" spans="1:13" ht="13.8" x14ac:dyDescent="0.25">
      <c r="A22" s="26" t="s">
        <v>1541</v>
      </c>
      <c r="B22" s="13">
        <v>280</v>
      </c>
      <c r="C22" s="13">
        <v>280</v>
      </c>
      <c r="D22" s="13">
        <v>300</v>
      </c>
      <c r="E22" s="13">
        <v>310</v>
      </c>
      <c r="F22" s="13">
        <v>390</v>
      </c>
      <c r="G22" s="13">
        <v>390</v>
      </c>
      <c r="H22" s="13">
        <v>420</v>
      </c>
      <c r="I22" s="13">
        <v>470</v>
      </c>
      <c r="J22" s="13">
        <v>550</v>
      </c>
      <c r="K22" s="13">
        <v>590</v>
      </c>
    </row>
    <row r="23" spans="1:13" ht="13.8" x14ac:dyDescent="0.25">
      <c r="A23" s="26"/>
      <c r="B23" s="13"/>
      <c r="C23" s="13"/>
      <c r="D23" s="13"/>
      <c r="E23" s="13"/>
      <c r="F23" s="13"/>
      <c r="G23" s="13"/>
      <c r="H23" s="13"/>
      <c r="I23" s="13"/>
      <c r="J23" s="13"/>
      <c r="K23" s="13"/>
    </row>
    <row r="24" spans="1:13" ht="13.8" x14ac:dyDescent="0.25">
      <c r="A24" s="26" t="s">
        <v>1543</v>
      </c>
      <c r="B24" s="13">
        <v>110320</v>
      </c>
      <c r="C24" s="13">
        <v>110150</v>
      </c>
      <c r="D24" s="13">
        <v>110330</v>
      </c>
      <c r="E24" s="13">
        <v>111670</v>
      </c>
      <c r="F24" s="13">
        <v>112910</v>
      </c>
      <c r="G24" s="13">
        <v>115010</v>
      </c>
      <c r="H24" s="13">
        <v>116690</v>
      </c>
      <c r="I24" s="13">
        <v>119150</v>
      </c>
      <c r="J24" s="13">
        <v>121150</v>
      </c>
      <c r="K24" s="13">
        <v>122900</v>
      </c>
    </row>
    <row r="25" spans="1:13" ht="13.8" x14ac:dyDescent="0.25">
      <c r="A25" s="26"/>
      <c r="B25" s="13"/>
      <c r="C25" s="13"/>
      <c r="D25" s="13"/>
      <c r="E25" s="13"/>
      <c r="F25" s="13"/>
      <c r="G25" s="13"/>
      <c r="H25" s="13"/>
      <c r="I25" s="13"/>
      <c r="J25" s="13"/>
      <c r="K25" s="13"/>
    </row>
    <row r="26" spans="1:13" ht="13.8" x14ac:dyDescent="0.25">
      <c r="A26" s="26" t="s">
        <v>1542</v>
      </c>
      <c r="B26" s="13">
        <v>28160</v>
      </c>
      <c r="C26" s="13">
        <v>29310</v>
      </c>
      <c r="D26" s="13">
        <v>29890</v>
      </c>
      <c r="E26" s="13">
        <v>30650</v>
      </c>
      <c r="F26" s="13">
        <v>31560</v>
      </c>
      <c r="G26" s="13">
        <v>32090</v>
      </c>
      <c r="H26" s="13">
        <v>33380</v>
      </c>
      <c r="I26" s="13">
        <v>34080</v>
      </c>
      <c r="J26" s="13">
        <v>35220</v>
      </c>
      <c r="K26" s="13">
        <v>38290</v>
      </c>
    </row>
    <row r="27" spans="1:13" ht="13.8" x14ac:dyDescent="0.25">
      <c r="A27" s="26"/>
      <c r="B27" s="175"/>
      <c r="C27" s="175"/>
      <c r="D27" s="175"/>
      <c r="E27" s="175"/>
      <c r="F27" s="175"/>
      <c r="G27" s="175"/>
      <c r="H27" s="175"/>
      <c r="I27" s="175"/>
      <c r="J27" s="175"/>
      <c r="K27" s="175"/>
    </row>
    <row r="28" spans="1:13" ht="13.8" x14ac:dyDescent="0.25">
      <c r="A28" s="26"/>
    </row>
    <row r="29" spans="1:13" ht="28.5" customHeight="1" x14ac:dyDescent="0.25">
      <c r="A29" s="1664" t="s">
        <v>1839</v>
      </c>
      <c r="B29" s="1664"/>
      <c r="C29" s="1664"/>
      <c r="D29" s="1664"/>
      <c r="E29" s="1664"/>
      <c r="F29" s="1664"/>
      <c r="G29" s="1664"/>
      <c r="H29" s="1664"/>
      <c r="I29" s="1664"/>
      <c r="J29" s="1664"/>
      <c r="K29" s="1664"/>
    </row>
    <row r="30" spans="1:13" ht="13.8" x14ac:dyDescent="0.25">
      <c r="A30" s="26"/>
    </row>
    <row r="32" spans="1:13" ht="17.399999999999999" x14ac:dyDescent="0.3">
      <c r="A32" s="1609" t="s">
        <v>47</v>
      </c>
      <c r="B32" s="1609"/>
      <c r="C32" s="1609"/>
      <c r="D32" s="1609"/>
      <c r="E32" s="1609"/>
      <c r="F32" s="1609"/>
      <c r="G32" s="1609"/>
      <c r="H32" s="1609"/>
      <c r="I32" s="1609"/>
      <c r="J32" s="1609"/>
      <c r="K32" s="1609"/>
    </row>
    <row r="33" spans="1:16" ht="17.25" customHeight="1" x14ac:dyDescent="0.3">
      <c r="A33" s="48"/>
      <c r="B33" s="48"/>
      <c r="C33" s="48"/>
      <c r="D33" s="48"/>
      <c r="E33" s="2"/>
      <c r="F33" s="2"/>
      <c r="G33" s="2"/>
      <c r="H33" s="2"/>
      <c r="I33" s="2"/>
    </row>
    <row r="34" spans="1:16" ht="17.399999999999999" x14ac:dyDescent="0.3">
      <c r="A34" s="1602" t="s">
        <v>2381</v>
      </c>
      <c r="B34" s="1602"/>
      <c r="C34" s="1602"/>
      <c r="D34" s="1602"/>
      <c r="E34" s="1602"/>
      <c r="F34" s="1602"/>
      <c r="G34" s="1602"/>
      <c r="H34" s="1602"/>
      <c r="I34" s="1602"/>
      <c r="J34" s="1602"/>
      <c r="K34" s="1602"/>
    </row>
    <row r="35" spans="1:16" ht="17.399999999999999" x14ac:dyDescent="0.3">
      <c r="A35" s="1602" t="s">
        <v>387</v>
      </c>
      <c r="B35" s="1602"/>
      <c r="C35" s="1602"/>
      <c r="D35" s="1602"/>
      <c r="E35" s="1602"/>
      <c r="F35" s="1602"/>
      <c r="G35" s="1602"/>
      <c r="H35" s="1602"/>
      <c r="I35" s="1602"/>
      <c r="J35" s="1602"/>
      <c r="K35" s="1602"/>
    </row>
    <row r="36" spans="1:16" ht="17.399999999999999" x14ac:dyDescent="0.3">
      <c r="A36" s="1602" t="s">
        <v>214</v>
      </c>
      <c r="B36" s="1602"/>
      <c r="C36" s="1602"/>
      <c r="D36" s="1602"/>
      <c r="E36" s="1602"/>
      <c r="F36" s="1602"/>
      <c r="G36" s="1602"/>
      <c r="H36" s="1602"/>
      <c r="I36" s="1602"/>
      <c r="J36" s="1602"/>
      <c r="K36" s="1602"/>
    </row>
    <row r="38" spans="1:16" ht="15.6" x14ac:dyDescent="0.3">
      <c r="A38" s="16"/>
      <c r="B38" s="37"/>
      <c r="C38" s="37" t="s">
        <v>1495</v>
      </c>
      <c r="D38" s="37" t="s">
        <v>1585</v>
      </c>
      <c r="E38" s="37" t="s">
        <v>1662</v>
      </c>
      <c r="F38" s="37" t="s">
        <v>1687</v>
      </c>
      <c r="G38" s="37" t="s">
        <v>1805</v>
      </c>
      <c r="H38" s="37" t="s">
        <v>1929</v>
      </c>
      <c r="I38" s="37" t="s">
        <v>2256</v>
      </c>
      <c r="J38" s="37" t="s">
        <v>2257</v>
      </c>
      <c r="K38" s="37" t="s">
        <v>2258</v>
      </c>
    </row>
    <row r="39" spans="1:16" ht="4.5" customHeight="1" thickBot="1" x14ac:dyDescent="0.3">
      <c r="A39" s="24"/>
      <c r="B39" s="18"/>
      <c r="C39" s="18"/>
      <c r="D39" s="18"/>
      <c r="E39" s="18"/>
      <c r="F39" s="18"/>
      <c r="G39" s="18"/>
      <c r="H39" s="18"/>
      <c r="I39" s="18"/>
      <c r="J39" s="18"/>
      <c r="K39" s="18"/>
    </row>
    <row r="40" spans="1:16" ht="4.5" customHeight="1" x14ac:dyDescent="0.25">
      <c r="B40" s="14"/>
    </row>
    <row r="41" spans="1:16" ht="13.8" x14ac:dyDescent="0.25">
      <c r="A41" s="26"/>
      <c r="B41" s="70"/>
    </row>
    <row r="42" spans="1:16" ht="13.8" x14ac:dyDescent="0.25">
      <c r="A42" s="26" t="s">
        <v>1353</v>
      </c>
      <c r="B42" s="13"/>
      <c r="C42" s="36">
        <v>3122</v>
      </c>
      <c r="D42" s="36">
        <v>3234</v>
      </c>
      <c r="E42" s="36">
        <v>3257</v>
      </c>
      <c r="F42" s="36">
        <v>3319</v>
      </c>
      <c r="G42" s="36">
        <v>3496</v>
      </c>
      <c r="H42" s="36">
        <v>3619</v>
      </c>
      <c r="I42" s="36">
        <v>3819</v>
      </c>
      <c r="J42" s="36">
        <v>3883</v>
      </c>
      <c r="K42" s="36">
        <v>4300</v>
      </c>
      <c r="N42" s="47"/>
    </row>
    <row r="43" spans="1:16" ht="13.8" x14ac:dyDescent="0.25">
      <c r="A43" s="26"/>
      <c r="B43" s="70"/>
      <c r="L43" s="26"/>
      <c r="M43" s="26"/>
      <c r="N43" s="47"/>
      <c r="O43" s="26"/>
      <c r="P43" s="26"/>
    </row>
    <row r="44" spans="1:16" ht="13.8" x14ac:dyDescent="0.25">
      <c r="A44" s="26" t="s">
        <v>1354</v>
      </c>
      <c r="B44" s="13"/>
      <c r="C44" s="13">
        <v>641</v>
      </c>
      <c r="D44" s="13">
        <v>652</v>
      </c>
      <c r="E44" s="13">
        <v>689</v>
      </c>
      <c r="F44" s="13">
        <v>767</v>
      </c>
      <c r="G44" s="13">
        <v>803</v>
      </c>
      <c r="H44" s="13">
        <v>807</v>
      </c>
      <c r="I44" s="13">
        <v>875</v>
      </c>
      <c r="J44" s="13">
        <v>854</v>
      </c>
      <c r="K44" s="13">
        <v>1077</v>
      </c>
      <c r="N44" s="47"/>
    </row>
    <row r="45" spans="1:16" x14ac:dyDescent="0.25">
      <c r="A45" s="51" t="s">
        <v>1338</v>
      </c>
      <c r="B45" s="612"/>
      <c r="C45" s="232">
        <v>213</v>
      </c>
      <c r="D45" s="232">
        <v>236</v>
      </c>
      <c r="E45" s="232">
        <v>254</v>
      </c>
      <c r="F45" s="232">
        <v>319</v>
      </c>
      <c r="G45" s="232">
        <v>344</v>
      </c>
      <c r="H45" s="232">
        <v>323</v>
      </c>
      <c r="I45" s="232">
        <v>344</v>
      </c>
      <c r="J45" s="232">
        <v>288</v>
      </c>
      <c r="K45" s="232">
        <v>399</v>
      </c>
      <c r="N45" s="47"/>
    </row>
    <row r="46" spans="1:16" x14ac:dyDescent="0.25">
      <c r="A46" s="51" t="s">
        <v>1339</v>
      </c>
      <c r="B46" s="232"/>
      <c r="C46" s="232">
        <v>48</v>
      </c>
      <c r="D46" s="232">
        <v>32</v>
      </c>
      <c r="E46" s="232">
        <v>39</v>
      </c>
      <c r="F46" s="232">
        <v>41</v>
      </c>
      <c r="G46" s="232">
        <v>45</v>
      </c>
      <c r="H46" s="232">
        <v>46</v>
      </c>
      <c r="I46" s="232">
        <v>60</v>
      </c>
      <c r="J46" s="232">
        <v>17</v>
      </c>
      <c r="K46" s="232">
        <v>57</v>
      </c>
      <c r="N46" s="47"/>
    </row>
    <row r="47" spans="1:16" x14ac:dyDescent="0.25">
      <c r="A47" s="51" t="s">
        <v>1340</v>
      </c>
      <c r="B47" s="612"/>
      <c r="C47" s="232">
        <v>380</v>
      </c>
      <c r="D47" s="232">
        <v>384</v>
      </c>
      <c r="E47" s="232">
        <v>396</v>
      </c>
      <c r="F47" s="232">
        <v>407</v>
      </c>
      <c r="G47" s="232">
        <v>414</v>
      </c>
      <c r="H47" s="232">
        <v>439</v>
      </c>
      <c r="I47" s="232">
        <v>471</v>
      </c>
      <c r="J47" s="232">
        <v>549</v>
      </c>
      <c r="K47" s="232">
        <v>621</v>
      </c>
      <c r="N47" s="47"/>
    </row>
    <row r="48" spans="1:16" ht="13.8" x14ac:dyDescent="0.25">
      <c r="A48" s="26" t="s">
        <v>1341</v>
      </c>
      <c r="B48" s="70"/>
      <c r="C48" s="13">
        <v>316</v>
      </c>
      <c r="D48" s="13">
        <v>347</v>
      </c>
      <c r="E48" s="13">
        <v>360</v>
      </c>
      <c r="F48" s="13">
        <v>367</v>
      </c>
      <c r="G48" s="13">
        <v>388</v>
      </c>
      <c r="H48" s="13">
        <v>341</v>
      </c>
      <c r="I48" s="13">
        <v>346</v>
      </c>
      <c r="J48" s="13">
        <v>381</v>
      </c>
      <c r="K48" s="13">
        <v>400</v>
      </c>
      <c r="N48" s="47"/>
    </row>
    <row r="49" spans="1:14" x14ac:dyDescent="0.25">
      <c r="A49" s="51" t="s">
        <v>1355</v>
      </c>
      <c r="B49" s="612"/>
      <c r="C49" s="232">
        <v>492</v>
      </c>
      <c r="D49" s="232">
        <v>509</v>
      </c>
      <c r="E49" s="232">
        <v>519</v>
      </c>
      <c r="F49" s="232">
        <v>528</v>
      </c>
      <c r="G49" s="232">
        <v>552</v>
      </c>
      <c r="H49" s="232">
        <v>530</v>
      </c>
      <c r="I49" s="232">
        <v>560</v>
      </c>
      <c r="J49" s="232">
        <v>574</v>
      </c>
      <c r="K49" s="232">
        <v>578</v>
      </c>
      <c r="N49" s="47"/>
    </row>
    <row r="50" spans="1:14" x14ac:dyDescent="0.25">
      <c r="A50" s="51" t="s">
        <v>1350</v>
      </c>
      <c r="B50" s="612"/>
      <c r="C50" s="232">
        <v>176</v>
      </c>
      <c r="D50" s="232">
        <v>162</v>
      </c>
      <c r="E50" s="232">
        <v>159</v>
      </c>
      <c r="F50" s="232">
        <v>161</v>
      </c>
      <c r="G50" s="232">
        <v>164</v>
      </c>
      <c r="H50" s="232">
        <v>189</v>
      </c>
      <c r="I50" s="232">
        <v>214</v>
      </c>
      <c r="J50" s="232">
        <v>193</v>
      </c>
      <c r="K50" s="232">
        <v>178</v>
      </c>
      <c r="N50" s="47"/>
    </row>
    <row r="51" spans="1:14" ht="4.5" customHeight="1" x14ac:dyDescent="0.25">
      <c r="A51" s="26"/>
      <c r="B51" s="161"/>
      <c r="C51" s="161"/>
      <c r="D51" s="161"/>
      <c r="E51" s="161"/>
      <c r="F51" s="161"/>
      <c r="G51" s="161"/>
      <c r="H51" s="161"/>
      <c r="I51" s="161"/>
      <c r="J51" s="161"/>
      <c r="K51" s="161"/>
    </row>
    <row r="52" spans="1:14" ht="4.5" customHeight="1" x14ac:dyDescent="0.25">
      <c r="A52" s="26"/>
      <c r="B52" s="70"/>
      <c r="C52" s="70"/>
      <c r="D52" s="70"/>
      <c r="E52" s="70"/>
      <c r="F52" s="70"/>
      <c r="G52" s="70"/>
      <c r="H52" s="70"/>
      <c r="I52" s="70"/>
      <c r="J52" s="70"/>
      <c r="K52" s="70"/>
    </row>
    <row r="53" spans="1:14" ht="13.8" x14ac:dyDescent="0.25">
      <c r="A53" s="32" t="s">
        <v>1342</v>
      </c>
      <c r="B53" s="56"/>
      <c r="C53" s="56">
        <v>4079</v>
      </c>
      <c r="D53" s="56">
        <v>4232</v>
      </c>
      <c r="E53" s="56">
        <v>4306</v>
      </c>
      <c r="F53" s="56">
        <v>4453</v>
      </c>
      <c r="G53" s="56">
        <v>4687</v>
      </c>
      <c r="H53" s="56">
        <v>4767</v>
      </c>
      <c r="I53" s="56">
        <v>5040</v>
      </c>
      <c r="J53" s="56">
        <v>5118</v>
      </c>
      <c r="K53" s="56">
        <v>5777</v>
      </c>
    </row>
    <row r="54" spans="1:14" ht="13.8" x14ac:dyDescent="0.25">
      <c r="A54" s="26" t="s">
        <v>1356</v>
      </c>
      <c r="B54" s="13"/>
      <c r="C54" s="36">
        <v>1195</v>
      </c>
      <c r="D54" s="36">
        <v>1206</v>
      </c>
      <c r="E54" s="36">
        <v>1298</v>
      </c>
      <c r="F54" s="36">
        <v>1386</v>
      </c>
      <c r="G54" s="36">
        <v>1467</v>
      </c>
      <c r="H54" s="36">
        <v>1555</v>
      </c>
      <c r="I54" s="36">
        <v>1650</v>
      </c>
      <c r="J54" s="36">
        <v>2014</v>
      </c>
      <c r="K54" s="36">
        <v>2058</v>
      </c>
    </row>
    <row r="55" spans="1:14" x14ac:dyDescent="0.25">
      <c r="A55" s="51" t="s">
        <v>1343</v>
      </c>
      <c r="B55" s="232"/>
      <c r="C55" s="217">
        <v>13</v>
      </c>
      <c r="D55" s="217">
        <v>12</v>
      </c>
      <c r="E55" s="217">
        <v>13</v>
      </c>
      <c r="F55" s="217">
        <v>14</v>
      </c>
      <c r="G55" s="217">
        <v>15</v>
      </c>
      <c r="H55" s="217">
        <v>16</v>
      </c>
      <c r="I55" s="217">
        <v>17</v>
      </c>
      <c r="J55" s="217">
        <v>25</v>
      </c>
      <c r="K55" s="217">
        <v>34</v>
      </c>
    </row>
    <row r="56" spans="1:14" x14ac:dyDescent="0.25">
      <c r="A56" s="51" t="s">
        <v>1344</v>
      </c>
      <c r="B56" s="232"/>
      <c r="C56" s="217">
        <v>256</v>
      </c>
      <c r="D56" s="217">
        <v>267</v>
      </c>
      <c r="E56" s="217">
        <v>297</v>
      </c>
      <c r="F56" s="217">
        <v>324</v>
      </c>
      <c r="G56" s="217">
        <v>329</v>
      </c>
      <c r="H56" s="217">
        <v>353</v>
      </c>
      <c r="I56" s="217">
        <v>361</v>
      </c>
      <c r="J56" s="217">
        <v>382</v>
      </c>
      <c r="K56" s="217">
        <v>402</v>
      </c>
    </row>
    <row r="57" spans="1:14" x14ac:dyDescent="0.25">
      <c r="A57" s="51" t="s">
        <v>1345</v>
      </c>
      <c r="B57" s="232"/>
      <c r="C57" s="217">
        <v>917</v>
      </c>
      <c r="D57" s="217">
        <v>918</v>
      </c>
      <c r="E57" s="217">
        <v>978</v>
      </c>
      <c r="F57" s="217">
        <v>1038</v>
      </c>
      <c r="G57" s="217">
        <v>1113</v>
      </c>
      <c r="H57" s="217">
        <v>1175</v>
      </c>
      <c r="I57" s="217">
        <v>1260</v>
      </c>
      <c r="J57" s="217">
        <v>1594</v>
      </c>
      <c r="K57" s="217">
        <v>1609</v>
      </c>
    </row>
    <row r="58" spans="1:14" x14ac:dyDescent="0.25">
      <c r="A58" s="51" t="s">
        <v>1346</v>
      </c>
      <c r="B58" s="232"/>
      <c r="C58" s="217">
        <v>9</v>
      </c>
      <c r="D58" s="217">
        <v>9</v>
      </c>
      <c r="E58" s="217">
        <v>10</v>
      </c>
      <c r="F58" s="217">
        <v>10</v>
      </c>
      <c r="G58" s="217">
        <v>10</v>
      </c>
      <c r="H58" s="217">
        <v>11</v>
      </c>
      <c r="I58" s="217">
        <v>12</v>
      </c>
      <c r="J58" s="217">
        <v>13</v>
      </c>
      <c r="K58" s="217">
        <v>13</v>
      </c>
      <c r="N58" s="47"/>
    </row>
    <row r="59" spans="1:14" ht="13.8" x14ac:dyDescent="0.25">
      <c r="A59" s="26" t="s">
        <v>1351</v>
      </c>
      <c r="B59" s="90"/>
      <c r="C59" s="36">
        <v>1576</v>
      </c>
      <c r="D59" s="36">
        <v>1606</v>
      </c>
      <c r="E59" s="36">
        <v>1653</v>
      </c>
      <c r="F59" s="36">
        <v>1713</v>
      </c>
      <c r="G59" s="36">
        <v>1755</v>
      </c>
      <c r="H59" s="36">
        <v>1844</v>
      </c>
      <c r="I59" s="36">
        <v>1926</v>
      </c>
      <c r="J59" s="36">
        <v>2011</v>
      </c>
      <c r="K59" s="36">
        <v>2112</v>
      </c>
    </row>
    <row r="60" spans="1:14" ht="4.5" customHeight="1" x14ac:dyDescent="0.25">
      <c r="A60" s="26"/>
      <c r="B60" s="161"/>
      <c r="C60" s="161"/>
      <c r="D60" s="161"/>
      <c r="E60" s="161"/>
      <c r="F60" s="161"/>
      <c r="G60" s="161"/>
      <c r="H60" s="161"/>
      <c r="I60" s="161"/>
      <c r="J60" s="161"/>
      <c r="K60" s="161"/>
    </row>
    <row r="61" spans="1:14" ht="4.5" customHeight="1" x14ac:dyDescent="0.25">
      <c r="A61" s="26"/>
      <c r="B61" s="70"/>
      <c r="C61" s="70"/>
      <c r="D61" s="70"/>
      <c r="E61" s="70"/>
      <c r="F61" s="70"/>
      <c r="G61" s="70"/>
      <c r="H61" s="70"/>
      <c r="I61" s="70"/>
      <c r="J61" s="70"/>
      <c r="K61" s="70"/>
    </row>
    <row r="62" spans="1:14" ht="13.8" x14ac:dyDescent="0.25">
      <c r="A62" s="32" t="s">
        <v>1347</v>
      </c>
      <c r="B62" s="56"/>
      <c r="C62" s="56">
        <v>3698</v>
      </c>
      <c r="D62" s="56">
        <v>3832</v>
      </c>
      <c r="E62" s="56">
        <v>3951</v>
      </c>
      <c r="F62" s="56">
        <v>4126</v>
      </c>
      <c r="G62" s="56">
        <v>4399</v>
      </c>
      <c r="H62" s="56">
        <v>4478</v>
      </c>
      <c r="I62" s="56">
        <v>4764</v>
      </c>
      <c r="J62" s="56">
        <v>5121</v>
      </c>
      <c r="K62" s="56">
        <v>5723</v>
      </c>
    </row>
    <row r="63" spans="1:14" ht="13.8" x14ac:dyDescent="0.25">
      <c r="A63" s="32"/>
      <c r="B63" s="56"/>
      <c r="C63" s="56"/>
      <c r="D63" s="56"/>
      <c r="E63" s="56"/>
      <c r="F63" s="56"/>
      <c r="G63" s="56"/>
      <c r="H63" s="56"/>
      <c r="I63" s="56"/>
      <c r="J63" s="56"/>
      <c r="K63" s="56"/>
    </row>
    <row r="64" spans="1:14" ht="13.8" x14ac:dyDescent="0.25">
      <c r="A64" s="26" t="s">
        <v>1352</v>
      </c>
      <c r="B64" s="70"/>
      <c r="C64" s="36">
        <v>4012</v>
      </c>
      <c r="D64" s="36">
        <v>4121</v>
      </c>
      <c r="E64" s="36">
        <v>4197</v>
      </c>
      <c r="F64" s="36">
        <v>4327</v>
      </c>
      <c r="G64" s="36">
        <v>4503</v>
      </c>
      <c r="H64" s="36">
        <v>4675</v>
      </c>
      <c r="I64" s="36">
        <v>4859</v>
      </c>
      <c r="J64" s="36">
        <v>4768</v>
      </c>
      <c r="K64" s="36">
        <v>5404</v>
      </c>
    </row>
    <row r="65" spans="1:11" ht="13.8" x14ac:dyDescent="0.25">
      <c r="A65" s="26"/>
      <c r="B65" s="70"/>
      <c r="C65" s="36"/>
      <c r="D65" s="36"/>
      <c r="E65" s="36"/>
      <c r="F65" s="36"/>
      <c r="G65" s="36"/>
      <c r="H65" s="36"/>
      <c r="I65" s="36"/>
      <c r="J65" s="36"/>
      <c r="K65" s="36"/>
    </row>
    <row r="66" spans="1:11" ht="13.8" x14ac:dyDescent="0.25">
      <c r="A66" s="32" t="s">
        <v>1348</v>
      </c>
      <c r="B66" s="91"/>
      <c r="C66" s="91">
        <v>-117</v>
      </c>
      <c r="D66" s="91">
        <v>-103</v>
      </c>
      <c r="E66" s="91">
        <v>-83</v>
      </c>
      <c r="F66" s="91">
        <v>-54</v>
      </c>
      <c r="G66" s="91">
        <v>31</v>
      </c>
      <c r="H66" s="91">
        <v>-71</v>
      </c>
      <c r="I66" s="91">
        <v>36</v>
      </c>
      <c r="J66" s="91">
        <v>452</v>
      </c>
      <c r="K66" s="91">
        <v>416</v>
      </c>
    </row>
    <row r="67" spans="1:11" ht="13.8" x14ac:dyDescent="0.25">
      <c r="A67" s="32"/>
      <c r="B67" s="91"/>
      <c r="C67" s="91"/>
      <c r="D67" s="91"/>
      <c r="E67" s="91"/>
      <c r="F67" s="91"/>
      <c r="G67" s="91"/>
      <c r="H67" s="91"/>
      <c r="I67" s="91"/>
      <c r="J67" s="91"/>
      <c r="K67" s="91"/>
    </row>
    <row r="68" spans="1:11" ht="13.8" x14ac:dyDescent="0.25">
      <c r="A68" s="26" t="s">
        <v>1349</v>
      </c>
      <c r="B68" s="91"/>
      <c r="C68" s="613">
        <v>-3.2</v>
      </c>
      <c r="D68" s="613">
        <v>-2.7</v>
      </c>
      <c r="E68" s="613">
        <v>-2.1</v>
      </c>
      <c r="F68" s="613">
        <v>-1.3</v>
      </c>
      <c r="G68" s="613">
        <v>0.7</v>
      </c>
      <c r="H68" s="613">
        <v>-1.6</v>
      </c>
      <c r="I68" s="613">
        <v>0.8</v>
      </c>
      <c r="J68" s="613">
        <v>8.8000000000000007</v>
      </c>
      <c r="K68" s="613">
        <v>7.3</v>
      </c>
    </row>
    <row r="69" spans="1:11" ht="12" customHeight="1" x14ac:dyDescent="0.25">
      <c r="A69" s="32"/>
      <c r="B69" s="91"/>
      <c r="C69" s="91"/>
      <c r="D69" s="91"/>
      <c r="E69" s="91"/>
      <c r="F69" s="91"/>
      <c r="G69" s="91"/>
      <c r="H69" s="91"/>
      <c r="I69" s="91"/>
      <c r="J69" s="91"/>
      <c r="K69" s="91"/>
    </row>
    <row r="70" spans="1:11" ht="14.25" customHeight="1" x14ac:dyDescent="0.25">
      <c r="A70" s="32" t="s">
        <v>1357</v>
      </c>
      <c r="B70" s="56"/>
      <c r="C70" s="56">
        <v>5450</v>
      </c>
      <c r="D70" s="56">
        <v>5601</v>
      </c>
      <c r="E70" s="56">
        <v>5763</v>
      </c>
      <c r="F70" s="56">
        <v>6000</v>
      </c>
      <c r="G70" s="56">
        <v>6318</v>
      </c>
      <c r="H70" s="56">
        <v>6511</v>
      </c>
      <c r="I70" s="56">
        <v>6904</v>
      </c>
      <c r="J70" s="56">
        <v>7325</v>
      </c>
      <c r="K70" s="56">
        <v>8013</v>
      </c>
    </row>
    <row r="71" spans="1:11" ht="12" customHeight="1" x14ac:dyDescent="0.25">
      <c r="A71" s="32"/>
      <c r="B71" s="91"/>
      <c r="C71" s="91"/>
      <c r="D71" s="91"/>
      <c r="E71" s="91"/>
      <c r="F71" s="91"/>
      <c r="G71" s="91"/>
      <c r="H71" s="91"/>
      <c r="I71" s="91"/>
      <c r="J71" s="91"/>
      <c r="K71" s="91"/>
    </row>
    <row r="72" spans="1:11" ht="13.8" x14ac:dyDescent="0.25">
      <c r="A72" s="26" t="s">
        <v>1358</v>
      </c>
      <c r="B72" s="13"/>
      <c r="C72" s="13">
        <v>25663.802795397449</v>
      </c>
      <c r="D72" s="1297">
        <v>26558.915464746366</v>
      </c>
      <c r="E72" s="1297">
        <v>27333.859117512766</v>
      </c>
      <c r="F72" s="1297">
        <v>28073.947567174029</v>
      </c>
      <c r="G72" s="1297">
        <v>29248.281272855413</v>
      </c>
      <c r="H72" s="1297">
        <v>29192.417012177633</v>
      </c>
      <c r="I72" s="1297">
        <v>30263.182970289483</v>
      </c>
      <c r="J72" s="1297">
        <v>31747.310994699481</v>
      </c>
      <c r="K72" s="1297">
        <v>34735.7943165127</v>
      </c>
    </row>
    <row r="73" spans="1:11" ht="12.75" customHeight="1" x14ac:dyDescent="0.25">
      <c r="A73" s="26"/>
      <c r="B73" s="70"/>
      <c r="C73" s="70"/>
      <c r="D73" s="91"/>
      <c r="E73" s="91"/>
      <c r="F73" s="91"/>
      <c r="G73" s="91"/>
      <c r="H73" s="91"/>
      <c r="I73" s="91"/>
      <c r="J73" s="91"/>
      <c r="K73" s="91"/>
    </row>
    <row r="74" spans="1:11" ht="13.8" x14ac:dyDescent="0.25">
      <c r="A74" s="26" t="s">
        <v>1359</v>
      </c>
      <c r="B74" s="13"/>
      <c r="C74" s="13">
        <v>29837.681285333041</v>
      </c>
      <c r="D74" s="1297">
        <v>30522.948401880665</v>
      </c>
      <c r="E74" s="1297">
        <v>31646.721886071577</v>
      </c>
      <c r="F74" s="1297">
        <v>31370.093958964302</v>
      </c>
      <c r="G74" s="1297">
        <v>32545.062781917732</v>
      </c>
      <c r="H74" s="1297">
        <v>33047.759988888734</v>
      </c>
      <c r="I74" s="1297">
        <v>34051.066946480205</v>
      </c>
      <c r="J74" s="1297">
        <v>36502.695307511218</v>
      </c>
      <c r="K74" s="1297">
        <v>37789.702839114376</v>
      </c>
    </row>
    <row r="75" spans="1:11" ht="12.75" customHeight="1" x14ac:dyDescent="0.25">
      <c r="A75" s="26"/>
      <c r="B75" s="124"/>
      <c r="C75" s="586"/>
      <c r="D75" s="91"/>
      <c r="E75" s="91"/>
      <c r="F75" s="91"/>
      <c r="G75" s="91"/>
      <c r="H75" s="91"/>
      <c r="I75" s="91"/>
      <c r="J75" s="91"/>
      <c r="K75" s="91"/>
    </row>
    <row r="76" spans="1:11" ht="13.8" x14ac:dyDescent="0.25">
      <c r="A76" s="26" t="s">
        <v>1360</v>
      </c>
      <c r="C76" s="81"/>
      <c r="D76" s="91"/>
      <c r="E76" s="91"/>
      <c r="F76" s="91"/>
      <c r="G76" s="91"/>
      <c r="H76" s="91"/>
      <c r="I76" s="91"/>
      <c r="J76" s="91"/>
      <c r="K76" s="91"/>
    </row>
    <row r="77" spans="1:11" ht="14.25" customHeight="1" x14ac:dyDescent="0.25">
      <c r="A77" s="26" t="s">
        <v>1361</v>
      </c>
      <c r="B77" s="67"/>
      <c r="C77" s="67">
        <v>86.01138456429824</v>
      </c>
      <c r="D77" s="67">
        <v>87.012942246136177</v>
      </c>
      <c r="E77" s="67">
        <v>86.371849874103404</v>
      </c>
      <c r="F77" s="67">
        <v>89.492711127668244</v>
      </c>
      <c r="G77" s="67">
        <v>89.870102475592589</v>
      </c>
      <c r="H77" s="67">
        <v>88.334026336407263</v>
      </c>
      <c r="I77" s="67">
        <v>88.875872870167825</v>
      </c>
      <c r="J77" s="67">
        <v>86.972511830288838</v>
      </c>
      <c r="K77" s="67">
        <v>91.918675477276537</v>
      </c>
    </row>
    <row r="78" spans="1:11" ht="12.75" customHeight="1" x14ac:dyDescent="0.25">
      <c r="A78" s="26"/>
      <c r="B78" s="67"/>
      <c r="C78" s="67"/>
      <c r="D78" s="287"/>
      <c r="E78" s="287"/>
      <c r="F78" s="91"/>
      <c r="G78" s="91"/>
      <c r="H78" s="91"/>
    </row>
    <row r="79" spans="1:11" s="159" customFormat="1" ht="13.8" x14ac:dyDescent="0.25">
      <c r="A79" s="26" t="s">
        <v>1155</v>
      </c>
    </row>
    <row r="80" spans="1:11" ht="12.75" customHeight="1" x14ac:dyDescent="0.25">
      <c r="A80" s="26"/>
      <c r="B80" s="26"/>
      <c r="C80" s="26"/>
      <c r="D80" s="26"/>
    </row>
    <row r="81" spans="1:11" ht="13.8" x14ac:dyDescent="0.25">
      <c r="A81" s="26" t="s">
        <v>1337</v>
      </c>
      <c r="B81" s="26"/>
      <c r="C81" s="26"/>
      <c r="D81" s="26"/>
    </row>
    <row r="82" spans="1:11" ht="13.8" x14ac:dyDescent="0.25">
      <c r="A82" s="1603" t="s">
        <v>1840</v>
      </c>
      <c r="B82" s="1603"/>
      <c r="C82" s="1603"/>
      <c r="D82" s="1603"/>
      <c r="E82" s="1603"/>
      <c r="F82" s="1603"/>
      <c r="G82" s="1603"/>
      <c r="H82" s="1603"/>
      <c r="I82" s="1603"/>
      <c r="J82" s="1603"/>
      <c r="K82" s="1603"/>
    </row>
    <row r="83" spans="1:11" ht="13.8" x14ac:dyDescent="0.25">
      <c r="A83" s="26"/>
    </row>
    <row r="86" spans="1:11" ht="13.8" x14ac:dyDescent="0.25">
      <c r="B86" s="174"/>
      <c r="C86" s="174"/>
      <c r="D86" s="174"/>
      <c r="E86" s="174"/>
      <c r="F86" s="174"/>
      <c r="G86" s="174"/>
      <c r="H86" s="174"/>
      <c r="I86" s="174"/>
      <c r="J86" s="174"/>
      <c r="K86" s="537"/>
    </row>
    <row r="87" spans="1:11" ht="13.8" x14ac:dyDescent="0.25">
      <c r="B87" s="175"/>
      <c r="C87" s="175"/>
      <c r="D87" s="175"/>
      <c r="E87" s="175"/>
      <c r="F87" s="175"/>
      <c r="G87" s="175"/>
      <c r="H87" s="175"/>
      <c r="I87" s="175"/>
      <c r="J87" s="175"/>
      <c r="K87" s="537"/>
    </row>
    <row r="88" spans="1:11" ht="13.8" x14ac:dyDescent="0.25">
      <c r="B88" s="175"/>
      <c r="C88" s="175"/>
      <c r="D88" s="175"/>
      <c r="E88" s="175"/>
      <c r="F88" s="175"/>
      <c r="G88" s="175"/>
      <c r="H88" s="175"/>
      <c r="I88" s="175"/>
      <c r="J88" s="175"/>
      <c r="K88" s="537"/>
    </row>
    <row r="89" spans="1:11" ht="13.8" x14ac:dyDescent="0.25">
      <c r="B89" s="175"/>
      <c r="C89" s="175"/>
      <c r="D89" s="175"/>
      <c r="E89" s="175"/>
      <c r="F89" s="175"/>
      <c r="G89" s="175"/>
      <c r="H89" s="175"/>
      <c r="I89" s="175"/>
      <c r="J89" s="175"/>
      <c r="K89" s="537"/>
    </row>
  </sheetData>
  <customSheetViews>
    <customSheetView guid="{F67F5823-51D5-4D47-B100-5B47C1E6BCB9}" showPageBreaks="1" fitToPage="1" printArea="1" topLeftCell="A52">
      <selection activeCell="E77" sqref="E77"/>
      <pageMargins left="0.75" right="0.75" top="1" bottom="1" header="0.5" footer="0.5"/>
      <printOptions horizontalCentered="1"/>
      <pageSetup scale="59" firstPageNumber="33" orientation="portrait" verticalDpi="300" r:id="rId1"/>
      <headerFooter alignWithMargins="0">
        <oddFooter>&amp;C&amp;P</oddFooter>
      </headerFooter>
    </customSheetView>
    <customSheetView guid="{9014CDA8-C3FC-41E6-A045-DAEFC55B82B1}" showPageBreaks="1" fitToPage="1" printArea="1">
      <selection activeCell="B86" sqref="B86:K89"/>
      <pageMargins left="0.75" right="0.75" top="1" bottom="1" header="0.5" footer="0.5"/>
      <printOptions horizontalCentered="1"/>
      <pageSetup scale="60" firstPageNumber="33" orientation="portrait" verticalDpi="300" r:id="rId2"/>
      <headerFooter alignWithMargins="0">
        <oddFooter>&amp;C&amp;P</oddFooter>
      </headerFooter>
    </customSheetView>
  </customSheetViews>
  <mergeCells count="9">
    <mergeCell ref="A82:K82"/>
    <mergeCell ref="A1:K1"/>
    <mergeCell ref="A32:K32"/>
    <mergeCell ref="A34:K34"/>
    <mergeCell ref="A36:K36"/>
    <mergeCell ref="A35:K35"/>
    <mergeCell ref="A4:K4"/>
    <mergeCell ref="A3:K3"/>
    <mergeCell ref="A29:K29"/>
  </mergeCells>
  <phoneticPr fontId="0" type="noConversion"/>
  <hyperlinks>
    <hyperlink ref="A29:K29" r:id="rId3" display="Source: Statistics Canada. Table 11-10-0008-01 Tax filers and dependants with income by total income, sex and age" xr:uid="{00000000-0004-0000-1900-000000000000}"/>
    <hyperlink ref="A82:K82" r:id="rId4" display="Statistics Canada. Table 36-10-0224-01 Household sector, current accounts, provincial and territorial, annual" xr:uid="{00000000-0004-0000-1900-000001000000}"/>
  </hyperlinks>
  <printOptions horizontalCentered="1"/>
  <pageMargins left="0.74803149606299202" right="0.74803149606299202" top="0.98425196850393704" bottom="0.98425196850393704" header="0.511811023622047" footer="0.511811023622047"/>
  <pageSetup scale="64" firstPageNumber="27" orientation="portrait" useFirstPageNumber="1" r:id="rId5"/>
  <headerFooter alignWithMargins="0"/>
  <rowBreaks count="1" manualBreakCount="1">
    <brk id="82" max="10" man="1"/>
  </rowBreaks>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indexed="43"/>
    <pageSetUpPr fitToPage="1"/>
  </sheetPr>
  <dimension ref="A1:V72"/>
  <sheetViews>
    <sheetView zoomScaleNormal="100" workbookViewId="0">
      <selection activeCell="A39" sqref="A39:N39"/>
    </sheetView>
  </sheetViews>
  <sheetFormatPr defaultRowHeight="13.2" x14ac:dyDescent="0.25"/>
  <cols>
    <col min="1" max="1" width="20.6640625" customWidth="1"/>
    <col min="2" max="2" width="18.5546875" customWidth="1"/>
    <col min="3" max="3" width="13.109375" customWidth="1"/>
    <col min="4" max="4" width="1.6640625" customWidth="1"/>
    <col min="5" max="5" width="11.6640625" customWidth="1"/>
    <col min="6" max="6" width="12.5546875" customWidth="1"/>
    <col min="7" max="7" width="1.6640625" customWidth="1"/>
    <col min="8" max="8" width="11.6640625" customWidth="1"/>
    <col min="9" max="9" width="12.5546875" customWidth="1"/>
    <col min="10" max="10" width="2.33203125" customWidth="1"/>
    <col min="11" max="11" width="10.6640625" customWidth="1"/>
    <col min="12" max="12" width="11.6640625" customWidth="1"/>
    <col min="13" max="13" width="2.5546875" customWidth="1"/>
    <col min="14" max="14" width="2.33203125" customWidth="1"/>
    <col min="15" max="15" width="6.88671875" customWidth="1"/>
    <col min="16" max="16" width="6" customWidth="1"/>
    <col min="17" max="17" width="7.109375" customWidth="1"/>
    <col min="18" max="18" width="9.109375" customWidth="1"/>
  </cols>
  <sheetData>
    <row r="1" spans="1:18" ht="17.25" customHeight="1" x14ac:dyDescent="0.3">
      <c r="A1" s="1609" t="s">
        <v>983</v>
      </c>
      <c r="B1" s="1609"/>
      <c r="C1" s="1609"/>
      <c r="D1" s="1609"/>
      <c r="E1" s="1609"/>
      <c r="F1" s="1609"/>
      <c r="G1" s="1609"/>
      <c r="H1" s="1609"/>
      <c r="I1" s="1609"/>
      <c r="J1" s="1609"/>
      <c r="K1" s="1609"/>
      <c r="L1" s="1609"/>
      <c r="M1" s="1609"/>
      <c r="N1" s="1609"/>
    </row>
    <row r="2" spans="1:18" ht="18" customHeight="1" x14ac:dyDescent="0.3">
      <c r="A2" s="27"/>
    </row>
    <row r="3" spans="1:18" ht="18" customHeight="1" x14ac:dyDescent="0.3">
      <c r="A3" s="1609" t="s">
        <v>1480</v>
      </c>
      <c r="B3" s="1609"/>
      <c r="C3" s="1609"/>
      <c r="D3" s="1609"/>
      <c r="E3" s="1609"/>
      <c r="F3" s="1609"/>
      <c r="G3" s="1609"/>
      <c r="H3" s="1609"/>
      <c r="I3" s="1609"/>
      <c r="J3" s="1609"/>
      <c r="K3" s="1609"/>
      <c r="L3" s="1609"/>
      <c r="M3" s="1609"/>
      <c r="N3" s="1609"/>
    </row>
    <row r="4" spans="1:18" ht="18" customHeight="1" x14ac:dyDescent="0.3">
      <c r="A4" s="1609" t="s">
        <v>1479</v>
      </c>
      <c r="B4" s="1609"/>
      <c r="C4" s="1609"/>
      <c r="D4" s="1609"/>
      <c r="E4" s="1609"/>
      <c r="F4" s="1609"/>
      <c r="G4" s="1609"/>
      <c r="H4" s="1609"/>
      <c r="I4" s="1609"/>
      <c r="J4" s="1609"/>
      <c r="K4" s="1609"/>
      <c r="L4" s="1609"/>
      <c r="M4" s="1609"/>
      <c r="N4" s="1609"/>
    </row>
    <row r="5" spans="1:18" ht="12.75" customHeight="1" x14ac:dyDescent="0.3">
      <c r="A5" s="15"/>
      <c r="B5" s="15"/>
      <c r="C5" s="15"/>
      <c r="D5" s="15"/>
      <c r="E5" s="15"/>
      <c r="F5" s="15"/>
      <c r="G5" s="15"/>
      <c r="H5" s="15"/>
      <c r="I5" s="15"/>
      <c r="J5" s="534"/>
      <c r="K5" s="15"/>
      <c r="L5" s="15"/>
      <c r="M5" s="534"/>
      <c r="N5" s="15"/>
    </row>
    <row r="6" spans="1:18" ht="15.6" x14ac:dyDescent="0.3">
      <c r="B6" s="490"/>
      <c r="C6" s="1687" t="s">
        <v>1279</v>
      </c>
      <c r="D6" s="1687"/>
      <c r="E6" s="1687"/>
      <c r="F6" s="1687"/>
      <c r="G6" s="1687"/>
      <c r="H6" s="1687"/>
      <c r="I6" s="1687"/>
    </row>
    <row r="7" spans="1:18" ht="15.6" x14ac:dyDescent="0.3">
      <c r="B7" s="615" t="s">
        <v>599</v>
      </c>
      <c r="C7" s="616"/>
      <c r="D7" s="609"/>
      <c r="E7" s="609" t="s">
        <v>597</v>
      </c>
      <c r="F7" s="609" t="s">
        <v>1276</v>
      </c>
      <c r="G7" s="609"/>
      <c r="H7" s="609" t="s">
        <v>1277</v>
      </c>
      <c r="I7" s="617">
        <v>500000</v>
      </c>
      <c r="J7" s="587"/>
      <c r="K7" s="587"/>
      <c r="L7" s="587"/>
    </row>
    <row r="8" spans="1:18" s="28" customFormat="1" ht="15.6" x14ac:dyDescent="0.3">
      <c r="B8" s="615" t="s">
        <v>600</v>
      </c>
      <c r="C8" s="609" t="s">
        <v>753</v>
      </c>
      <c r="D8" s="609"/>
      <c r="E8" s="617">
        <v>30000</v>
      </c>
      <c r="F8" s="617">
        <v>99999</v>
      </c>
      <c r="G8" s="609"/>
      <c r="H8" s="617">
        <v>499999</v>
      </c>
      <c r="I8" s="609" t="s">
        <v>1278</v>
      </c>
      <c r="J8" s="587"/>
      <c r="K8" s="587"/>
      <c r="L8" s="587"/>
    </row>
    <row r="9" spans="1:18" ht="4.5" customHeight="1" thickBot="1" x14ac:dyDescent="0.3">
      <c r="B9" s="441"/>
      <c r="C9" s="441"/>
      <c r="D9" s="437"/>
      <c r="E9" s="441"/>
      <c r="F9" s="441"/>
      <c r="G9" s="437"/>
      <c r="H9" s="441"/>
      <c r="I9" s="441"/>
      <c r="J9" s="35"/>
      <c r="K9" s="35"/>
      <c r="L9" s="35"/>
    </row>
    <row r="10" spans="1:18" ht="4.5" customHeight="1" x14ac:dyDescent="0.25">
      <c r="B10" s="437"/>
      <c r="C10" s="437"/>
      <c r="D10" s="437"/>
      <c r="E10" s="437"/>
      <c r="F10" s="437"/>
      <c r="G10" s="437"/>
      <c r="H10" s="437"/>
      <c r="I10" s="437"/>
      <c r="J10" s="35"/>
      <c r="K10" s="35"/>
      <c r="L10" s="35"/>
    </row>
    <row r="11" spans="1:18" s="26" customFormat="1" ht="13.8" x14ac:dyDescent="0.25">
      <c r="B11" s="416" t="s">
        <v>204</v>
      </c>
      <c r="C11" s="618">
        <v>16038</v>
      </c>
      <c r="D11" s="618"/>
      <c r="E11" s="618">
        <v>18246</v>
      </c>
      <c r="F11" s="618">
        <v>19941</v>
      </c>
      <c r="G11" s="618"/>
      <c r="H11" s="618">
        <v>20065</v>
      </c>
      <c r="I11" s="618">
        <v>23298</v>
      </c>
      <c r="J11" s="39"/>
      <c r="K11" s="538"/>
      <c r="L11" s="538"/>
      <c r="Q11" s="115" t="s">
        <v>439</v>
      </c>
      <c r="R11" s="115"/>
    </row>
    <row r="12" spans="1:18" s="26" customFormat="1" ht="13.8" x14ac:dyDescent="0.25">
      <c r="B12" s="416" t="s">
        <v>1043</v>
      </c>
      <c r="C12" s="618">
        <v>19966</v>
      </c>
      <c r="D12" s="618"/>
      <c r="E12" s="618">
        <v>22714</v>
      </c>
      <c r="F12" s="618">
        <v>24824</v>
      </c>
      <c r="G12" s="618"/>
      <c r="H12" s="618">
        <v>24978</v>
      </c>
      <c r="I12" s="618">
        <v>29004</v>
      </c>
      <c r="J12" s="39"/>
      <c r="K12" s="538"/>
      <c r="L12" s="538"/>
      <c r="Q12" s="115"/>
      <c r="R12" s="115"/>
    </row>
    <row r="13" spans="1:18" s="26" customFormat="1" ht="13.8" x14ac:dyDescent="0.25">
      <c r="B13" s="416" t="s">
        <v>202</v>
      </c>
      <c r="C13" s="618">
        <v>24545</v>
      </c>
      <c r="D13" s="618"/>
      <c r="E13" s="618">
        <v>27924</v>
      </c>
      <c r="F13" s="618">
        <v>30517</v>
      </c>
      <c r="G13" s="618"/>
      <c r="H13" s="618">
        <v>30707</v>
      </c>
      <c r="I13" s="618">
        <v>35657</v>
      </c>
      <c r="J13" s="39"/>
      <c r="K13" s="538"/>
      <c r="L13" s="538"/>
      <c r="Q13" s="115"/>
      <c r="R13" s="115"/>
    </row>
    <row r="14" spans="1:18" s="26" customFormat="1" ht="13.8" x14ac:dyDescent="0.25">
      <c r="B14" s="416" t="s">
        <v>203</v>
      </c>
      <c r="C14" s="618">
        <v>29802</v>
      </c>
      <c r="D14" s="618"/>
      <c r="E14" s="618">
        <v>33905</v>
      </c>
      <c r="F14" s="618">
        <v>37053</v>
      </c>
      <c r="G14" s="618"/>
      <c r="H14" s="618">
        <v>37283</v>
      </c>
      <c r="I14" s="618">
        <v>43292</v>
      </c>
      <c r="J14" s="39"/>
      <c r="K14" s="538"/>
      <c r="L14" s="538"/>
      <c r="Q14" s="115"/>
      <c r="R14" s="115"/>
    </row>
    <row r="15" spans="1:18" s="26" customFormat="1" ht="13.8" x14ac:dyDescent="0.25">
      <c r="B15" s="416" t="s">
        <v>205</v>
      </c>
      <c r="C15" s="618">
        <v>33800</v>
      </c>
      <c r="D15" s="618"/>
      <c r="E15" s="618">
        <v>38454</v>
      </c>
      <c r="F15" s="618">
        <v>42025</v>
      </c>
      <c r="G15" s="618"/>
      <c r="H15" s="618">
        <v>42285</v>
      </c>
      <c r="I15" s="618">
        <v>49102</v>
      </c>
      <c r="J15" s="39"/>
      <c r="K15" s="538"/>
      <c r="L15" s="538"/>
      <c r="Q15" s="115"/>
      <c r="R15" s="115"/>
    </row>
    <row r="16" spans="1:18" s="26" customFormat="1" ht="13.8" x14ac:dyDescent="0.25">
      <c r="B16" s="416" t="s">
        <v>1214</v>
      </c>
      <c r="C16" s="618">
        <v>38122</v>
      </c>
      <c r="D16" s="618"/>
      <c r="E16" s="618">
        <v>43370</v>
      </c>
      <c r="F16" s="618">
        <v>47398</v>
      </c>
      <c r="G16" s="618"/>
      <c r="H16" s="618">
        <v>47692</v>
      </c>
      <c r="I16" s="618">
        <v>55378</v>
      </c>
      <c r="J16" s="39"/>
      <c r="K16" s="538"/>
      <c r="L16" s="538"/>
      <c r="Q16" s="115"/>
      <c r="R16" s="115"/>
    </row>
    <row r="17" spans="1:19" s="26" customFormat="1" ht="13.8" x14ac:dyDescent="0.25">
      <c r="B17" s="416" t="s">
        <v>1215</v>
      </c>
      <c r="C17" s="618">
        <v>42443</v>
      </c>
      <c r="D17" s="618"/>
      <c r="E17" s="618">
        <v>48285</v>
      </c>
      <c r="F17" s="618">
        <v>52770</v>
      </c>
      <c r="G17" s="618"/>
      <c r="H17" s="618">
        <v>53097</v>
      </c>
      <c r="I17" s="618">
        <v>61656</v>
      </c>
      <c r="J17" s="39"/>
      <c r="K17" s="538"/>
      <c r="L17" s="538"/>
      <c r="Q17" s="115"/>
      <c r="R17" s="115"/>
    </row>
    <row r="18" spans="1:19" s="26" customFormat="1" ht="12.75" customHeight="1" x14ac:dyDescent="0.25">
      <c r="B18" s="39"/>
      <c r="C18" s="39"/>
      <c r="D18" s="39"/>
      <c r="E18" s="39"/>
      <c r="F18" s="39"/>
      <c r="G18" s="39"/>
      <c r="H18" s="39"/>
      <c r="I18" s="39"/>
      <c r="J18" s="39"/>
      <c r="K18" s="39"/>
      <c r="L18" s="39" t="s">
        <v>1009</v>
      </c>
      <c r="M18" s="39"/>
      <c r="N18" s="39"/>
      <c r="O18" s="115"/>
      <c r="P18" s="115"/>
      <c r="Q18" s="115"/>
      <c r="R18" s="115"/>
    </row>
    <row r="19" spans="1:19" s="26" customFormat="1" ht="12.75" customHeight="1" x14ac:dyDescent="0.25">
      <c r="B19" s="39"/>
      <c r="C19" s="39"/>
      <c r="D19" s="39"/>
      <c r="E19" s="39"/>
      <c r="F19" s="39"/>
      <c r="G19" s="39"/>
      <c r="H19" s="39"/>
      <c r="I19" s="39"/>
      <c r="J19" s="39"/>
      <c r="K19" s="39"/>
      <c r="L19" s="39"/>
      <c r="M19" s="39"/>
      <c r="N19" s="39"/>
      <c r="O19" s="115"/>
      <c r="P19" s="115"/>
      <c r="Q19" s="115"/>
      <c r="R19" s="115"/>
    </row>
    <row r="20" spans="1:19" ht="12.75" customHeight="1" x14ac:dyDescent="0.3">
      <c r="A20" s="27"/>
    </row>
    <row r="21" spans="1:19" ht="18" customHeight="1" x14ac:dyDescent="0.3">
      <c r="A21" s="1609" t="s">
        <v>1481</v>
      </c>
      <c r="B21" s="1609"/>
      <c r="C21" s="1609"/>
      <c r="D21" s="1609"/>
      <c r="E21" s="1609"/>
      <c r="F21" s="1609"/>
      <c r="G21" s="1609"/>
      <c r="H21" s="1609"/>
      <c r="I21" s="1609"/>
      <c r="J21" s="1609"/>
      <c r="K21" s="1609"/>
      <c r="L21" s="1609"/>
      <c r="M21" s="1609"/>
      <c r="N21" s="1609"/>
    </row>
    <row r="22" spans="1:19" ht="18" customHeight="1" x14ac:dyDescent="0.3">
      <c r="A22" s="1609" t="s">
        <v>1479</v>
      </c>
      <c r="B22" s="1609"/>
      <c r="C22" s="1609"/>
      <c r="D22" s="1609"/>
      <c r="E22" s="1609"/>
      <c r="F22" s="1609"/>
      <c r="G22" s="1609"/>
      <c r="H22" s="1609"/>
      <c r="I22" s="1609"/>
      <c r="J22" s="1609"/>
      <c r="K22" s="1609"/>
      <c r="L22" s="1609"/>
      <c r="M22" s="1609"/>
      <c r="N22" s="1609"/>
    </row>
    <row r="23" spans="1:19" ht="12.75" customHeight="1" x14ac:dyDescent="0.3">
      <c r="A23" s="15"/>
      <c r="B23" s="534"/>
      <c r="C23" s="534"/>
      <c r="D23" s="534"/>
      <c r="E23" s="534"/>
      <c r="F23" s="534"/>
      <c r="G23" s="534"/>
      <c r="H23" s="534"/>
      <c r="I23" s="534"/>
      <c r="J23" s="534"/>
    </row>
    <row r="24" spans="1:19" ht="15.6" x14ac:dyDescent="0.3">
      <c r="C24" s="1631" t="s">
        <v>1279</v>
      </c>
      <c r="D24" s="1631"/>
      <c r="E24" s="1631"/>
      <c r="F24" s="1631"/>
      <c r="G24" s="1631"/>
      <c r="H24" s="1631"/>
      <c r="I24" s="1631"/>
    </row>
    <row r="25" spans="1:19" ht="15.6" x14ac:dyDescent="0.3">
      <c r="A25" s="28"/>
      <c r="B25" s="28" t="s">
        <v>599</v>
      </c>
      <c r="C25" s="78"/>
      <c r="D25" s="587"/>
      <c r="E25" s="587" t="s">
        <v>597</v>
      </c>
      <c r="F25" s="587" t="s">
        <v>1276</v>
      </c>
      <c r="G25" s="587"/>
      <c r="H25" s="587" t="s">
        <v>1277</v>
      </c>
      <c r="I25" s="9">
        <v>500000</v>
      </c>
      <c r="J25" s="535"/>
      <c r="K25" s="78"/>
      <c r="L25" s="78"/>
      <c r="M25" s="535"/>
    </row>
    <row r="26" spans="1:19" s="28" customFormat="1" ht="15.6" x14ac:dyDescent="0.3">
      <c r="B26" s="28" t="s">
        <v>600</v>
      </c>
      <c r="C26" s="587" t="s">
        <v>753</v>
      </c>
      <c r="D26" s="587"/>
      <c r="E26" s="9">
        <v>30000</v>
      </c>
      <c r="F26" s="9">
        <v>99999</v>
      </c>
      <c r="G26" s="587"/>
      <c r="H26" s="9">
        <v>499999</v>
      </c>
      <c r="I26" s="587" t="s">
        <v>1278</v>
      </c>
      <c r="J26" s="535"/>
      <c r="K26" s="535"/>
      <c r="L26" s="535"/>
      <c r="M26" s="535"/>
    </row>
    <row r="27" spans="1:19" ht="4.5" customHeight="1" thickBot="1" x14ac:dyDescent="0.3">
      <c r="A27" s="35"/>
      <c r="B27" s="24"/>
      <c r="C27" s="24"/>
      <c r="D27" s="35"/>
      <c r="E27" s="24"/>
      <c r="F27" s="24"/>
      <c r="G27" s="35"/>
      <c r="H27" s="24"/>
      <c r="I27" s="24"/>
      <c r="J27" s="24"/>
      <c r="K27" s="35"/>
      <c r="L27" s="35"/>
      <c r="M27" s="35"/>
    </row>
    <row r="28" spans="1:19" ht="4.5" customHeight="1" x14ac:dyDescent="0.25">
      <c r="A28" s="35"/>
      <c r="B28" s="35"/>
      <c r="C28" s="35"/>
      <c r="D28" s="35"/>
      <c r="E28" s="35"/>
      <c r="F28" s="35"/>
      <c r="G28" s="35"/>
      <c r="H28" s="35"/>
      <c r="I28" s="35"/>
      <c r="J28" s="35"/>
      <c r="K28" s="35"/>
      <c r="L28" s="35"/>
      <c r="M28" s="35"/>
    </row>
    <row r="29" spans="1:19" s="26" customFormat="1" ht="13.8" x14ac:dyDescent="0.25">
      <c r="B29" s="26" t="s">
        <v>204</v>
      </c>
      <c r="C29" s="39">
        <v>12629</v>
      </c>
      <c r="D29" s="39"/>
      <c r="E29" s="39">
        <v>14454</v>
      </c>
      <c r="F29" s="39">
        <v>16124</v>
      </c>
      <c r="G29" s="39"/>
      <c r="H29" s="39">
        <v>16328</v>
      </c>
      <c r="I29" s="39">
        <v>19307</v>
      </c>
      <c r="J29" s="39"/>
      <c r="K29" s="538"/>
      <c r="L29" s="538"/>
      <c r="M29" s="538"/>
      <c r="O29" s="544"/>
      <c r="P29" s="544"/>
      <c r="Q29" s="115"/>
      <c r="R29" s="115"/>
    </row>
    <row r="30" spans="1:19" s="26" customFormat="1" ht="13.8" x14ac:dyDescent="0.25">
      <c r="B30" s="26" t="s">
        <v>1043</v>
      </c>
      <c r="C30" s="39">
        <v>15371</v>
      </c>
      <c r="D30" s="39"/>
      <c r="E30" s="39">
        <v>17592</v>
      </c>
      <c r="F30" s="39">
        <v>19625</v>
      </c>
      <c r="G30" s="39"/>
      <c r="H30" s="39">
        <v>19872</v>
      </c>
      <c r="I30" s="39">
        <v>23498</v>
      </c>
      <c r="J30" s="39"/>
      <c r="K30" s="538"/>
      <c r="L30" s="538"/>
      <c r="M30" s="538"/>
      <c r="O30" s="544"/>
      <c r="P30" s="544"/>
    </row>
    <row r="31" spans="1:19" s="26" customFormat="1" ht="13.8" x14ac:dyDescent="0.25">
      <c r="B31" s="26" t="s">
        <v>202</v>
      </c>
      <c r="C31" s="39">
        <v>19141</v>
      </c>
      <c r="D31" s="39"/>
      <c r="E31" s="39">
        <v>21905</v>
      </c>
      <c r="F31" s="39">
        <v>24437</v>
      </c>
      <c r="G31" s="39"/>
      <c r="H31" s="39">
        <v>24745</v>
      </c>
      <c r="I31" s="39">
        <v>29260</v>
      </c>
      <c r="J31" s="39"/>
      <c r="K31" s="538"/>
      <c r="L31" s="538"/>
      <c r="M31" s="538"/>
      <c r="O31" s="544"/>
      <c r="P31" s="544"/>
      <c r="Q31" s="115" t="s">
        <v>396</v>
      </c>
      <c r="R31" s="115"/>
      <c r="S31" s="115"/>
    </row>
    <row r="32" spans="1:19" s="26" customFormat="1" ht="13.8" x14ac:dyDescent="0.25">
      <c r="B32" s="26" t="s">
        <v>203</v>
      </c>
      <c r="C32" s="39">
        <v>23879</v>
      </c>
      <c r="D32" s="39"/>
      <c r="E32" s="39">
        <v>27329</v>
      </c>
      <c r="F32" s="39">
        <v>30487</v>
      </c>
      <c r="G32" s="39"/>
      <c r="H32" s="39">
        <v>30871</v>
      </c>
      <c r="I32" s="39">
        <v>36504</v>
      </c>
      <c r="J32" s="39"/>
      <c r="K32" s="538"/>
      <c r="L32" s="538"/>
      <c r="M32" s="538"/>
      <c r="O32" s="544"/>
      <c r="P32" s="544"/>
      <c r="Q32" s="115"/>
      <c r="R32" s="115"/>
    </row>
    <row r="33" spans="1:22" s="26" customFormat="1" ht="13.8" x14ac:dyDescent="0.25">
      <c r="B33" s="26" t="s">
        <v>205</v>
      </c>
      <c r="C33" s="39">
        <v>27192</v>
      </c>
      <c r="D33" s="39"/>
      <c r="E33" s="39">
        <v>31120</v>
      </c>
      <c r="F33" s="39">
        <v>34717</v>
      </c>
      <c r="G33" s="39"/>
      <c r="H33" s="39">
        <v>35154</v>
      </c>
      <c r="I33" s="39">
        <v>41567</v>
      </c>
      <c r="J33" s="39"/>
      <c r="K33" s="538"/>
      <c r="L33" s="538"/>
      <c r="M33" s="538"/>
      <c r="O33" s="544"/>
      <c r="P33" s="544"/>
      <c r="Q33" s="115"/>
      <c r="R33" s="115"/>
    </row>
    <row r="34" spans="1:22" s="26" customFormat="1" ht="13.8" x14ac:dyDescent="0.25">
      <c r="B34" s="26" t="s">
        <v>1214</v>
      </c>
      <c r="C34" s="39">
        <v>30156</v>
      </c>
      <c r="D34" s="39"/>
      <c r="E34" s="39">
        <v>34513</v>
      </c>
      <c r="F34" s="39">
        <v>38502</v>
      </c>
      <c r="G34" s="39"/>
      <c r="H34" s="39">
        <v>38986</v>
      </c>
      <c r="I34" s="39">
        <v>46099</v>
      </c>
      <c r="J34" s="39"/>
      <c r="K34" s="538"/>
      <c r="L34" s="538"/>
      <c r="M34" s="538"/>
      <c r="O34" s="544"/>
      <c r="P34" s="544"/>
      <c r="Q34" s="115"/>
      <c r="R34" s="115"/>
    </row>
    <row r="35" spans="1:22" s="26" customFormat="1" ht="13.8" x14ac:dyDescent="0.25">
      <c r="B35" s="26" t="s">
        <v>1215</v>
      </c>
      <c r="C35" s="39">
        <v>33121</v>
      </c>
      <c r="D35" s="39"/>
      <c r="E35" s="39">
        <v>37906</v>
      </c>
      <c r="F35" s="39">
        <v>42286</v>
      </c>
      <c r="G35" s="39"/>
      <c r="H35" s="39">
        <v>42819</v>
      </c>
      <c r="I35" s="39">
        <v>50631</v>
      </c>
      <c r="J35" s="39"/>
      <c r="K35" s="538"/>
      <c r="L35" s="538"/>
      <c r="M35" s="538"/>
      <c r="O35" s="544"/>
      <c r="P35" s="544"/>
      <c r="Q35" s="115"/>
      <c r="R35" s="115"/>
    </row>
    <row r="36" spans="1:22" s="26" customFormat="1" ht="12.75" customHeight="1" x14ac:dyDescent="0.25">
      <c r="E36" s="39"/>
      <c r="F36" s="39"/>
      <c r="G36" s="39"/>
      <c r="H36" s="39"/>
      <c r="I36" s="39"/>
      <c r="J36" s="39"/>
      <c r="K36" s="39"/>
      <c r="L36" s="39"/>
      <c r="M36" s="39"/>
      <c r="N36" s="39"/>
    </row>
    <row r="37" spans="1:22" s="26" customFormat="1" ht="12.75" customHeight="1" x14ac:dyDescent="0.25">
      <c r="E37" s="39"/>
      <c r="F37" s="39"/>
      <c r="G37" s="39"/>
      <c r="H37" s="39"/>
      <c r="I37" s="39"/>
      <c r="J37" s="39"/>
      <c r="K37" s="39"/>
      <c r="L37" s="39"/>
      <c r="M37" s="39"/>
      <c r="N37" s="39"/>
      <c r="O37" s="47"/>
      <c r="P37" s="47"/>
    </row>
    <row r="38" spans="1:22" x14ac:dyDescent="0.25">
      <c r="O38" s="47"/>
      <c r="P38" s="47"/>
    </row>
    <row r="39" spans="1:22" ht="17.399999999999999" x14ac:dyDescent="0.3">
      <c r="A39" s="1686" t="s">
        <v>665</v>
      </c>
      <c r="B39" s="1686"/>
      <c r="C39" s="1686"/>
      <c r="D39" s="1686"/>
      <c r="E39" s="1686"/>
      <c r="F39" s="1686"/>
      <c r="G39" s="1686"/>
      <c r="H39" s="1686"/>
      <c r="I39" s="1686"/>
      <c r="J39" s="1686"/>
      <c r="K39" s="1686"/>
      <c r="L39" s="1686"/>
      <c r="M39" s="1686"/>
      <c r="N39" s="1686"/>
      <c r="O39" s="47"/>
      <c r="P39" s="47"/>
    </row>
    <row r="40" spans="1:22" ht="17.399999999999999" x14ac:dyDescent="0.3">
      <c r="A40" s="1686" t="s">
        <v>1483</v>
      </c>
      <c r="B40" s="1686"/>
      <c r="C40" s="1686"/>
      <c r="D40" s="1686"/>
      <c r="E40" s="1686"/>
      <c r="F40" s="1686"/>
      <c r="G40" s="1686"/>
      <c r="H40" s="1686"/>
      <c r="I40" s="1686"/>
      <c r="J40" s="1686"/>
      <c r="K40" s="1686"/>
      <c r="L40" s="1686"/>
      <c r="M40" s="1686"/>
      <c r="N40" s="1686"/>
      <c r="O40" s="47"/>
      <c r="P40" s="47"/>
    </row>
    <row r="41" spans="1:22" ht="17.399999999999999" x14ac:dyDescent="0.3">
      <c r="A41" s="1609" t="s">
        <v>26</v>
      </c>
      <c r="B41" s="1609"/>
      <c r="C41" s="1609"/>
      <c r="D41" s="1609"/>
      <c r="E41" s="1609"/>
      <c r="F41" s="1609"/>
      <c r="G41" s="1609"/>
      <c r="H41" s="1609"/>
      <c r="I41" s="1609"/>
      <c r="J41" s="1609"/>
      <c r="K41" s="1609"/>
      <c r="L41" s="1609"/>
      <c r="M41" s="1609"/>
      <c r="N41" s="1609"/>
      <c r="O41" s="47"/>
      <c r="P41" s="47"/>
    </row>
    <row r="42" spans="1:22" ht="12.75" customHeight="1" x14ac:dyDescent="0.3">
      <c r="A42" s="15"/>
      <c r="B42" s="534"/>
      <c r="C42" s="534"/>
      <c r="D42" s="534"/>
      <c r="E42" s="534"/>
      <c r="F42" s="534"/>
      <c r="G42" s="534"/>
      <c r="H42" s="534"/>
      <c r="I42" s="534"/>
      <c r="J42" s="534"/>
      <c r="K42" s="534"/>
      <c r="L42" s="534"/>
      <c r="M42" s="534"/>
      <c r="Q42" s="534"/>
    </row>
    <row r="43" spans="1:22" s="253" customFormat="1" ht="15.6" x14ac:dyDescent="0.3">
      <c r="B43" s="1685">
        <v>2008</v>
      </c>
      <c r="C43" s="1685"/>
      <c r="D43" s="536"/>
      <c r="E43" s="1685">
        <v>2009</v>
      </c>
      <c r="F43" s="1685"/>
      <c r="G43" s="536"/>
      <c r="H43" s="1685">
        <v>2010</v>
      </c>
      <c r="I43" s="1685"/>
      <c r="J43" s="536"/>
      <c r="K43" s="1685">
        <v>2011</v>
      </c>
      <c r="L43" s="1685"/>
      <c r="O43" s="546"/>
      <c r="P43" s="545"/>
      <c r="Q43" s="536"/>
      <c r="S43" s="28"/>
      <c r="U43" s="28"/>
    </row>
    <row r="44" spans="1:22" ht="15.6" x14ac:dyDescent="0.3">
      <c r="A44" s="28" t="s">
        <v>601</v>
      </c>
      <c r="B44" s="607" t="s">
        <v>579</v>
      </c>
      <c r="C44" s="607" t="s">
        <v>580</v>
      </c>
      <c r="D44" s="535"/>
      <c r="E44" s="607" t="s">
        <v>579</v>
      </c>
      <c r="F44" s="607" t="s">
        <v>580</v>
      </c>
      <c r="G44" s="535"/>
      <c r="H44" s="662" t="s">
        <v>579</v>
      </c>
      <c r="I44" s="662" t="s">
        <v>580</v>
      </c>
      <c r="J44" s="535"/>
      <c r="K44" s="535" t="s">
        <v>579</v>
      </c>
      <c r="L44" s="535" t="s">
        <v>580</v>
      </c>
      <c r="Q44" s="535"/>
    </row>
    <row r="45" spans="1:22" ht="4.5" customHeight="1" thickBot="1" x14ac:dyDescent="0.3">
      <c r="A45" s="24"/>
      <c r="B45" s="24"/>
      <c r="C45" s="24"/>
      <c r="D45" s="35"/>
      <c r="E45" s="24"/>
      <c r="F45" s="24"/>
      <c r="G45" s="35"/>
      <c r="H45" s="24"/>
      <c r="I45" s="24"/>
      <c r="J45" s="35"/>
      <c r="K45" s="24"/>
      <c r="L45" s="24"/>
      <c r="Q45" s="35"/>
    </row>
    <row r="46" spans="1:22" ht="4.5" customHeight="1" x14ac:dyDescent="0.25">
      <c r="A46" s="35"/>
      <c r="B46" s="35"/>
      <c r="C46" s="35"/>
      <c r="D46" s="35"/>
      <c r="E46" s="35"/>
      <c r="F46" s="35"/>
      <c r="G46" s="35"/>
      <c r="H46" s="35"/>
      <c r="I46" s="35"/>
      <c r="J46" s="35"/>
      <c r="K46" s="35"/>
      <c r="L46" s="35"/>
      <c r="Q46" s="35"/>
    </row>
    <row r="47" spans="1:22" s="159" customFormat="1" ht="14.25" customHeight="1" x14ac:dyDescent="0.25">
      <c r="A47" s="168" t="s">
        <v>110</v>
      </c>
      <c r="B47" s="181">
        <v>6.2</v>
      </c>
      <c r="C47" s="181">
        <v>27.3</v>
      </c>
      <c r="D47" s="285"/>
      <c r="E47" s="181">
        <v>6.5</v>
      </c>
      <c r="F47" s="181">
        <v>26.9</v>
      </c>
      <c r="G47" s="181"/>
      <c r="H47" s="181">
        <v>5.9</v>
      </c>
      <c r="I47" s="181">
        <v>26.9</v>
      </c>
      <c r="J47" s="181"/>
      <c r="K47" s="181">
        <v>5.5</v>
      </c>
      <c r="L47" s="181">
        <v>27.7</v>
      </c>
      <c r="O47"/>
      <c r="P47"/>
      <c r="Q47" s="1"/>
      <c r="R47" s="1"/>
      <c r="S47" s="1"/>
      <c r="T47" s="1"/>
      <c r="U47"/>
      <c r="V47"/>
    </row>
    <row r="48" spans="1:22" ht="13.8" x14ac:dyDescent="0.25">
      <c r="A48" s="26" t="s">
        <v>892</v>
      </c>
      <c r="B48" s="181">
        <v>4.5</v>
      </c>
      <c r="C48" s="181">
        <v>28.3</v>
      </c>
      <c r="D48" s="133"/>
      <c r="E48" s="181">
        <v>4.5999999999999996</v>
      </c>
      <c r="F48" s="181">
        <v>25.9</v>
      </c>
      <c r="G48" s="181"/>
      <c r="H48" s="181">
        <v>4.2</v>
      </c>
      <c r="I48" s="181">
        <v>21.7</v>
      </c>
      <c r="J48" s="181"/>
      <c r="K48" s="181">
        <v>3.1</v>
      </c>
      <c r="L48" s="181">
        <v>20.8</v>
      </c>
      <c r="Q48" s="1"/>
      <c r="R48" s="1"/>
      <c r="S48" s="1"/>
      <c r="T48" s="1"/>
    </row>
    <row r="49" spans="1:22" ht="13.8" x14ac:dyDescent="0.25">
      <c r="A49" s="26" t="s">
        <v>602</v>
      </c>
      <c r="B49" s="181">
        <v>3.1</v>
      </c>
      <c r="C49" s="181">
        <v>18.600000000000001</v>
      </c>
      <c r="D49" s="133"/>
      <c r="E49" s="181">
        <v>3.1</v>
      </c>
      <c r="F49" s="181">
        <v>15.9</v>
      </c>
      <c r="G49" s="181"/>
      <c r="H49" s="181">
        <v>1.5</v>
      </c>
      <c r="I49" s="181">
        <v>18.399999999999999</v>
      </c>
      <c r="J49" s="181"/>
      <c r="K49" s="181">
        <v>2.5</v>
      </c>
      <c r="L49" s="181">
        <v>15.6</v>
      </c>
      <c r="Q49" s="1"/>
      <c r="R49" s="1"/>
      <c r="S49" s="1"/>
      <c r="T49" s="1"/>
    </row>
    <row r="50" spans="1:22" ht="13.8" x14ac:dyDescent="0.25">
      <c r="A50" s="26" t="s">
        <v>893</v>
      </c>
      <c r="B50" s="181">
        <v>4.8</v>
      </c>
      <c r="C50" s="181">
        <v>26.2</v>
      </c>
      <c r="D50" s="133"/>
      <c r="E50" s="181">
        <v>4.5999999999999996</v>
      </c>
      <c r="F50" s="181">
        <v>25.1</v>
      </c>
      <c r="G50" s="181"/>
      <c r="H50" s="181">
        <v>4.7</v>
      </c>
      <c r="I50" s="181">
        <v>23.2</v>
      </c>
      <c r="J50" s="181"/>
      <c r="K50" s="181">
        <v>4</v>
      </c>
      <c r="L50" s="181">
        <v>22.2</v>
      </c>
      <c r="Q50" s="1"/>
      <c r="R50" s="1"/>
      <c r="S50" s="1"/>
      <c r="T50" s="1"/>
    </row>
    <row r="51" spans="1:22" ht="13.8" x14ac:dyDescent="0.25">
      <c r="A51" s="26" t="s">
        <v>894</v>
      </c>
      <c r="B51" s="181">
        <v>3.8</v>
      </c>
      <c r="C51" s="181">
        <v>29.8</v>
      </c>
      <c r="D51" s="133"/>
      <c r="E51" s="181">
        <v>4</v>
      </c>
      <c r="F51" s="181">
        <v>23.9</v>
      </c>
      <c r="G51" s="181"/>
      <c r="H51" s="181">
        <v>3</v>
      </c>
      <c r="I51" s="181">
        <v>20.2</v>
      </c>
      <c r="J51" s="181"/>
      <c r="K51" s="181">
        <v>3.7</v>
      </c>
      <c r="L51" s="181">
        <v>17.899999999999999</v>
      </c>
      <c r="Q51" s="1"/>
      <c r="R51" s="1"/>
      <c r="S51" s="1"/>
      <c r="T51" s="1"/>
    </row>
    <row r="52" spans="1:22" ht="13.8" x14ac:dyDescent="0.25">
      <c r="A52" s="26" t="s">
        <v>895</v>
      </c>
      <c r="B52" s="181">
        <v>6.7</v>
      </c>
      <c r="C52" s="181">
        <v>31.5</v>
      </c>
      <c r="D52" s="133"/>
      <c r="E52" s="181">
        <v>4.8</v>
      </c>
      <c r="F52" s="181">
        <v>29.1</v>
      </c>
      <c r="G52" s="181"/>
      <c r="H52" s="181">
        <v>6</v>
      </c>
      <c r="I52" s="181">
        <v>29.6</v>
      </c>
      <c r="J52" s="181"/>
      <c r="K52" s="181">
        <v>5.3</v>
      </c>
      <c r="L52" s="181">
        <v>29.7</v>
      </c>
      <c r="Q52" s="1"/>
      <c r="R52" s="1"/>
      <c r="S52" s="1"/>
      <c r="T52" s="1"/>
    </row>
    <row r="53" spans="1:22" ht="13.8" x14ac:dyDescent="0.25">
      <c r="A53" s="26" t="s">
        <v>896</v>
      </c>
      <c r="B53" s="181">
        <v>6.5</v>
      </c>
      <c r="C53" s="181">
        <v>28.4</v>
      </c>
      <c r="D53" s="133"/>
      <c r="E53" s="181">
        <v>7.3</v>
      </c>
      <c r="F53" s="181">
        <v>28.8</v>
      </c>
      <c r="G53" s="181"/>
      <c r="H53" s="181">
        <v>6</v>
      </c>
      <c r="I53" s="181">
        <v>27.6</v>
      </c>
      <c r="J53" s="181"/>
      <c r="K53" s="181">
        <v>5.8</v>
      </c>
      <c r="L53" s="181">
        <v>29.7</v>
      </c>
      <c r="Q53" s="1"/>
      <c r="R53" s="1"/>
      <c r="S53" s="1"/>
      <c r="T53" s="1"/>
    </row>
    <row r="54" spans="1:22" ht="13.8" x14ac:dyDescent="0.25">
      <c r="A54" s="26" t="s">
        <v>897</v>
      </c>
      <c r="B54" s="181">
        <v>5.3</v>
      </c>
      <c r="C54" s="181">
        <v>26.1</v>
      </c>
      <c r="D54" s="133"/>
      <c r="E54" s="181">
        <v>5.7</v>
      </c>
      <c r="F54" s="181">
        <v>26.4</v>
      </c>
      <c r="G54" s="181"/>
      <c r="H54" s="181">
        <v>6</v>
      </c>
      <c r="I54" s="181">
        <v>27.2</v>
      </c>
      <c r="J54" s="181"/>
      <c r="K54" s="181">
        <v>6.2</v>
      </c>
      <c r="L54" s="181">
        <v>24.7</v>
      </c>
      <c r="Q54" s="1"/>
      <c r="R54" s="1"/>
      <c r="S54" s="1"/>
      <c r="T54" s="1"/>
    </row>
    <row r="55" spans="1:22" s="26" customFormat="1" ht="13.8" x14ac:dyDescent="0.25">
      <c r="A55" s="26" t="s">
        <v>898</v>
      </c>
      <c r="B55" s="181">
        <v>4.9000000000000004</v>
      </c>
      <c r="C55" s="181">
        <v>20.100000000000001</v>
      </c>
      <c r="D55" s="133"/>
      <c r="E55" s="181">
        <v>5.0999999999999996</v>
      </c>
      <c r="F55" s="181">
        <v>17.100000000000001</v>
      </c>
      <c r="G55" s="181"/>
      <c r="H55" s="181">
        <v>4.3</v>
      </c>
      <c r="I55" s="181">
        <v>17.5</v>
      </c>
      <c r="J55" s="181"/>
      <c r="K55" s="181">
        <v>3.5</v>
      </c>
      <c r="L55" s="181">
        <v>14.5</v>
      </c>
      <c r="O55"/>
      <c r="P55"/>
      <c r="Q55" s="1"/>
      <c r="R55" s="1"/>
      <c r="S55" s="1"/>
      <c r="T55" s="1"/>
      <c r="U55"/>
      <c r="V55"/>
    </row>
    <row r="56" spans="1:22" s="26" customFormat="1" ht="13.8" x14ac:dyDescent="0.25">
      <c r="A56" s="26" t="s">
        <v>899</v>
      </c>
      <c r="B56" s="181">
        <v>4.2</v>
      </c>
      <c r="C56" s="181">
        <v>14.4</v>
      </c>
      <c r="D56" s="133"/>
      <c r="E56" s="181">
        <v>5.7</v>
      </c>
      <c r="F56" s="181">
        <v>19.3</v>
      </c>
      <c r="G56" s="181"/>
      <c r="H56" s="181">
        <v>4.8</v>
      </c>
      <c r="I56" s="181">
        <v>17.7</v>
      </c>
      <c r="J56" s="181"/>
      <c r="K56" s="181">
        <v>4.3</v>
      </c>
      <c r="L56" s="181">
        <v>22.3</v>
      </c>
      <c r="O56"/>
      <c r="P56"/>
      <c r="Q56" s="1"/>
      <c r="R56" s="1"/>
      <c r="S56" s="1"/>
      <c r="T56" s="1"/>
      <c r="U56"/>
      <c r="V56"/>
    </row>
    <row r="57" spans="1:22" s="26" customFormat="1" ht="13.8" x14ac:dyDescent="0.25">
      <c r="A57" s="26" t="s">
        <v>900</v>
      </c>
      <c r="B57" s="181">
        <v>7.8</v>
      </c>
      <c r="C57" s="181">
        <v>28.4</v>
      </c>
      <c r="D57" s="133"/>
      <c r="E57" s="181">
        <v>9</v>
      </c>
      <c r="F57" s="181">
        <v>27.4</v>
      </c>
      <c r="G57" s="181"/>
      <c r="H57" s="181">
        <v>7.6</v>
      </c>
      <c r="I57" s="181">
        <v>31.6</v>
      </c>
      <c r="J57" s="181"/>
      <c r="K57" s="181">
        <v>6.7</v>
      </c>
      <c r="L57" s="181">
        <v>30.6</v>
      </c>
      <c r="O57"/>
      <c r="P57"/>
      <c r="Q57" s="1"/>
      <c r="R57" s="1"/>
      <c r="S57" s="1"/>
      <c r="T57" s="1"/>
      <c r="U57"/>
      <c r="V57"/>
    </row>
    <row r="59" spans="1:22" ht="13.8" x14ac:dyDescent="0.25">
      <c r="A59" s="26" t="s">
        <v>805</v>
      </c>
    </row>
    <row r="61" spans="1:22" s="26" customFormat="1" ht="13.8" x14ac:dyDescent="0.25">
      <c r="A61" s="159" t="s">
        <v>1180</v>
      </c>
      <c r="E61" s="39"/>
      <c r="F61" s="39"/>
      <c r="G61" s="39"/>
      <c r="H61" s="39"/>
      <c r="I61" s="39"/>
      <c r="J61" s="39"/>
      <c r="K61" s="39"/>
      <c r="L61" s="39"/>
      <c r="M61" s="39"/>
      <c r="N61" s="39"/>
    </row>
    <row r="62" spans="1:22" s="26" customFormat="1" ht="12.75" customHeight="1" x14ac:dyDescent="0.25">
      <c r="E62" s="39"/>
      <c r="F62" s="39"/>
      <c r="G62" s="39"/>
      <c r="H62" s="39"/>
      <c r="I62" s="39"/>
      <c r="J62" s="39"/>
      <c r="K62" s="39"/>
      <c r="L62" s="39"/>
      <c r="M62" s="39"/>
      <c r="N62" s="39"/>
    </row>
    <row r="63" spans="1:22" ht="13.8" x14ac:dyDescent="0.25">
      <c r="A63" s="171" t="s">
        <v>974</v>
      </c>
    </row>
    <row r="64" spans="1:22" ht="13.8" x14ac:dyDescent="0.25">
      <c r="A64" s="171" t="s">
        <v>862</v>
      </c>
    </row>
    <row r="65" spans="1:14" ht="13.8" x14ac:dyDescent="0.25">
      <c r="A65" s="159" t="s">
        <v>661</v>
      </c>
    </row>
    <row r="66" spans="1:14" s="26" customFormat="1" ht="14.25" customHeight="1" x14ac:dyDescent="0.25">
      <c r="A66" s="26" t="s">
        <v>506</v>
      </c>
      <c r="E66" s="39"/>
      <c r="F66" s="39"/>
      <c r="G66" s="39"/>
      <c r="H66" s="39"/>
      <c r="I66" s="39"/>
      <c r="J66" s="39"/>
      <c r="K66" s="39"/>
      <c r="L66" s="39"/>
      <c r="M66" s="39"/>
      <c r="N66" s="39"/>
    </row>
    <row r="68" spans="1:14" ht="13.8" x14ac:dyDescent="0.25">
      <c r="A68" s="443" t="s">
        <v>1280</v>
      </c>
    </row>
    <row r="70" spans="1:14" ht="13.8" x14ac:dyDescent="0.25">
      <c r="A70" s="26" t="s">
        <v>1362</v>
      </c>
    </row>
    <row r="71" spans="1:14" ht="13.8" x14ac:dyDescent="0.25">
      <c r="A71" s="26" t="s">
        <v>1482</v>
      </c>
    </row>
    <row r="72" spans="1:14" ht="13.8" x14ac:dyDescent="0.25">
      <c r="A72" s="26" t="s">
        <v>1484</v>
      </c>
    </row>
  </sheetData>
  <customSheetViews>
    <customSheetView guid="{F67F5823-51D5-4D47-B100-5B47C1E6BCB9}" showPageBreaks="1" fitToPage="1" printArea="1" topLeftCell="A4">
      <selection activeCell="A5" sqref="A5"/>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topLeftCell="A43">
      <selection activeCell="A19" sqref="A19"/>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14">
    <mergeCell ref="A1:N1"/>
    <mergeCell ref="A3:N3"/>
    <mergeCell ref="A4:N4"/>
    <mergeCell ref="A21:N21"/>
    <mergeCell ref="A22:N22"/>
    <mergeCell ref="C6:I6"/>
    <mergeCell ref="C24:I24"/>
    <mergeCell ref="K43:L43"/>
    <mergeCell ref="E43:F43"/>
    <mergeCell ref="H43:I43"/>
    <mergeCell ref="A39:N39"/>
    <mergeCell ref="A40:N40"/>
    <mergeCell ref="B43:C43"/>
    <mergeCell ref="A41:N41"/>
  </mergeCells>
  <phoneticPr fontId="0" type="noConversion"/>
  <printOptions horizontalCentered="1"/>
  <pageMargins left="0.74803149606299213" right="0.74803149606299213" top="0.98425196850393704" bottom="0.98425196850393704" header="0.51181102362204722" footer="0.51181102362204722"/>
  <pageSetup scale="68" firstPageNumber="27" orientation="portrait" useFirstPageNumber="1" horizontalDpi="300" verticalDpi="300" r:id="rId3"/>
  <headerFooter alignWithMargins="0"/>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43"/>
    <pageSetUpPr fitToPage="1"/>
  </sheetPr>
  <dimension ref="A1:S74"/>
  <sheetViews>
    <sheetView zoomScaleNormal="100" workbookViewId="0">
      <selection activeCell="A2" sqref="A2"/>
    </sheetView>
  </sheetViews>
  <sheetFormatPr defaultRowHeight="13.2" x14ac:dyDescent="0.25"/>
  <cols>
    <col min="1" max="1" width="20.6640625" customWidth="1"/>
    <col min="2" max="5" width="11.88671875" customWidth="1"/>
    <col min="6" max="6" width="1.6640625" customWidth="1"/>
    <col min="7" max="9" width="11.88671875" customWidth="1"/>
    <col min="10" max="10" width="1.6640625" customWidth="1"/>
    <col min="11" max="11" width="13.109375" customWidth="1"/>
    <col min="12" max="12" width="13.44140625" customWidth="1"/>
    <col min="13" max="13" width="6" customWidth="1"/>
    <col min="14" max="14" width="7.109375" customWidth="1"/>
    <col min="15" max="15" width="9.109375" customWidth="1"/>
  </cols>
  <sheetData>
    <row r="1" spans="1:19" ht="17.25" customHeight="1" x14ac:dyDescent="0.3">
      <c r="A1" s="1609" t="s">
        <v>605</v>
      </c>
      <c r="B1" s="1609"/>
      <c r="C1" s="1609"/>
      <c r="D1" s="1609"/>
      <c r="E1" s="1609"/>
      <c r="F1" s="1609"/>
      <c r="G1" s="1609"/>
      <c r="H1" s="1609"/>
      <c r="I1" s="1609"/>
      <c r="J1" s="1609"/>
      <c r="K1" s="1609"/>
      <c r="L1" s="1609"/>
    </row>
    <row r="2" spans="1:19" ht="17.25" customHeight="1" x14ac:dyDescent="0.3">
      <c r="A2" s="711"/>
      <c r="B2" s="711"/>
      <c r="C2" s="711"/>
      <c r="D2" s="711"/>
      <c r="E2" s="711"/>
      <c r="F2" s="711"/>
      <c r="G2" s="711"/>
      <c r="H2" s="711"/>
      <c r="I2" s="711"/>
      <c r="J2" s="711"/>
      <c r="K2" s="711"/>
      <c r="L2" s="711"/>
    </row>
    <row r="3" spans="1:19" ht="17.399999999999999" x14ac:dyDescent="0.3">
      <c r="A3" s="1686" t="s">
        <v>2528</v>
      </c>
      <c r="B3" s="1686"/>
      <c r="C3" s="1686"/>
      <c r="D3" s="1686"/>
      <c r="E3" s="1686"/>
      <c r="F3" s="1686"/>
      <c r="G3" s="1686"/>
      <c r="H3" s="1686"/>
      <c r="I3" s="1686"/>
      <c r="J3" s="1686"/>
      <c r="K3" s="1686"/>
      <c r="L3" s="1686"/>
      <c r="M3" s="47"/>
    </row>
    <row r="4" spans="1:19" ht="17.399999999999999" x14ac:dyDescent="0.3">
      <c r="A4" s="1686" t="s">
        <v>1544</v>
      </c>
      <c r="B4" s="1686"/>
      <c r="C4" s="1686"/>
      <c r="D4" s="1686"/>
      <c r="E4" s="1686"/>
      <c r="F4" s="1686"/>
      <c r="G4" s="1686"/>
      <c r="H4" s="1686"/>
      <c r="I4" s="1686"/>
      <c r="J4" s="1686"/>
      <c r="K4" s="1686"/>
      <c r="L4" s="1686"/>
      <c r="M4" s="47"/>
    </row>
    <row r="5" spans="1:19" ht="8.25" customHeight="1" x14ac:dyDescent="0.3">
      <c r="A5" s="714"/>
      <c r="B5" s="714"/>
      <c r="C5" s="714"/>
      <c r="D5" s="714"/>
      <c r="E5" s="714"/>
      <c r="F5" s="714"/>
      <c r="G5" s="714"/>
      <c r="H5" s="714"/>
      <c r="I5" s="714"/>
      <c r="J5" s="714"/>
      <c r="K5" s="714"/>
      <c r="L5" s="714"/>
      <c r="M5" s="47"/>
    </row>
    <row r="6" spans="1:19" ht="17.399999999999999" x14ac:dyDescent="0.3">
      <c r="A6" s="1686" t="s">
        <v>1550</v>
      </c>
      <c r="B6" s="1686"/>
      <c r="C6" s="1686"/>
      <c r="D6" s="1686"/>
      <c r="E6" s="1686"/>
      <c r="F6" s="1686"/>
      <c r="G6" s="1686"/>
      <c r="H6" s="1686"/>
      <c r="I6" s="1686"/>
      <c r="J6" s="1686"/>
      <c r="K6" s="1686"/>
      <c r="L6" s="1686"/>
      <c r="M6" s="47"/>
    </row>
    <row r="7" spans="1:19" x14ac:dyDescent="0.25">
      <c r="M7" s="47"/>
    </row>
    <row r="8" spans="1:19" ht="12.75" customHeight="1" x14ac:dyDescent="0.3">
      <c r="A8" s="709"/>
      <c r="B8" s="709"/>
      <c r="C8" s="709"/>
      <c r="D8" s="709"/>
      <c r="E8" s="709"/>
      <c r="F8" s="709"/>
      <c r="G8" s="709"/>
      <c r="H8" s="709"/>
      <c r="I8" s="709"/>
      <c r="J8" s="709"/>
      <c r="K8" s="709"/>
      <c r="L8" s="709"/>
      <c r="N8" s="709"/>
    </row>
    <row r="9" spans="1:19" s="253" customFormat="1" ht="15.6" x14ac:dyDescent="0.3">
      <c r="B9" s="1690" t="s">
        <v>1551</v>
      </c>
      <c r="C9" s="1614"/>
      <c r="D9" s="1614"/>
      <c r="E9" s="1691"/>
      <c r="G9" s="1690" t="s">
        <v>1547</v>
      </c>
      <c r="H9" s="1614"/>
      <c r="I9" s="1691"/>
      <c r="J9" s="717"/>
      <c r="K9" s="1690" t="s">
        <v>1548</v>
      </c>
      <c r="L9" s="1691"/>
      <c r="M9" s="545"/>
      <c r="N9" s="713"/>
      <c r="P9" s="28"/>
      <c r="R9" s="28"/>
    </row>
    <row r="10" spans="1:19" ht="15.6" x14ac:dyDescent="0.3">
      <c r="A10" s="28" t="s">
        <v>601</v>
      </c>
      <c r="B10" s="716" t="s">
        <v>320</v>
      </c>
      <c r="C10" s="712" t="s">
        <v>1545</v>
      </c>
      <c r="D10" s="712" t="s">
        <v>1552</v>
      </c>
      <c r="E10" s="715" t="s">
        <v>1553</v>
      </c>
      <c r="F10" s="28"/>
      <c r="G10" s="752" t="s">
        <v>1545</v>
      </c>
      <c r="H10" s="749" t="s">
        <v>1546</v>
      </c>
      <c r="I10" s="753" t="s">
        <v>1553</v>
      </c>
      <c r="J10" s="710"/>
      <c r="K10" s="752" t="s">
        <v>1549</v>
      </c>
      <c r="L10" s="753" t="s">
        <v>1553</v>
      </c>
    </row>
    <row r="11" spans="1:19" ht="4.5" customHeight="1" thickBot="1" x14ac:dyDescent="0.3">
      <c r="A11" s="24"/>
      <c r="B11" s="718"/>
      <c r="C11" s="24"/>
      <c r="D11" s="24"/>
      <c r="E11" s="719"/>
      <c r="F11" s="24"/>
      <c r="G11" s="718"/>
      <c r="H11" s="24"/>
      <c r="I11" s="719"/>
      <c r="J11" s="24"/>
      <c r="K11" s="718"/>
      <c r="L11" s="719"/>
    </row>
    <row r="12" spans="1:19" ht="4.5" customHeight="1" x14ac:dyDescent="0.25">
      <c r="A12" s="35"/>
      <c r="B12" s="510"/>
      <c r="C12" s="35"/>
      <c r="D12" s="35"/>
      <c r="E12" s="527"/>
      <c r="F12" s="35"/>
      <c r="G12" s="510"/>
      <c r="H12" s="35"/>
      <c r="I12" s="527"/>
      <c r="J12" s="35"/>
      <c r="K12" s="510"/>
      <c r="L12" s="527"/>
    </row>
    <row r="13" spans="1:19" s="159" customFormat="1" ht="14.25" customHeight="1" x14ac:dyDescent="0.25">
      <c r="A13" s="168" t="s">
        <v>110</v>
      </c>
      <c r="B13" s="720">
        <v>7.6</v>
      </c>
      <c r="C13" s="285">
        <v>5.6</v>
      </c>
      <c r="D13" s="285">
        <v>7.5</v>
      </c>
      <c r="E13" s="721">
        <v>9.8000000000000007</v>
      </c>
      <c r="F13" s="285"/>
      <c r="G13" s="720">
        <v>5.3</v>
      </c>
      <c r="H13" s="285">
        <v>3.4</v>
      </c>
      <c r="I13" s="721">
        <v>2.5</v>
      </c>
      <c r="J13" s="181"/>
      <c r="K13" s="720">
        <v>26.3</v>
      </c>
      <c r="L13" s="721">
        <v>27.2</v>
      </c>
      <c r="M13"/>
      <c r="O13" s="1"/>
      <c r="P13" s="1"/>
      <c r="Q13" s="1"/>
      <c r="R13"/>
      <c r="S13"/>
    </row>
    <row r="14" spans="1:19" ht="13.8" x14ac:dyDescent="0.25">
      <c r="A14" s="26" t="s">
        <v>892</v>
      </c>
      <c r="B14" s="722">
        <v>6.3</v>
      </c>
      <c r="C14" s="499">
        <v>7.7</v>
      </c>
      <c r="D14" s="499">
        <v>7</v>
      </c>
      <c r="E14" s="551">
        <v>3.5</v>
      </c>
      <c r="F14" s="133"/>
      <c r="G14" s="720">
        <v>7.7</v>
      </c>
      <c r="H14" s="499">
        <v>4.3</v>
      </c>
      <c r="I14" s="551" t="s">
        <v>1094</v>
      </c>
      <c r="J14" s="181"/>
      <c r="K14" s="720">
        <v>21</v>
      </c>
      <c r="L14" s="551">
        <v>11.3</v>
      </c>
      <c r="O14" s="1"/>
      <c r="P14" s="1"/>
      <c r="Q14" s="1"/>
    </row>
    <row r="15" spans="1:19" ht="13.8" x14ac:dyDescent="0.25">
      <c r="A15" s="26" t="s">
        <v>602</v>
      </c>
      <c r="B15" s="722">
        <v>6</v>
      </c>
      <c r="C15" s="499" t="s">
        <v>1094</v>
      </c>
      <c r="D15" s="499">
        <v>6.8</v>
      </c>
      <c r="E15" s="551">
        <v>6.2</v>
      </c>
      <c r="F15" s="133"/>
      <c r="G15" s="722" t="s">
        <v>1094</v>
      </c>
      <c r="H15" s="499">
        <v>4</v>
      </c>
      <c r="I15" s="551" t="s">
        <v>1094</v>
      </c>
      <c r="J15" s="181"/>
      <c r="K15" s="720">
        <v>20.2</v>
      </c>
      <c r="L15" s="721">
        <v>19.5</v>
      </c>
      <c r="O15" s="1"/>
      <c r="P15" s="1"/>
      <c r="Q15" s="1"/>
    </row>
    <row r="16" spans="1:19" ht="13.8" x14ac:dyDescent="0.25">
      <c r="A16" s="26" t="s">
        <v>893</v>
      </c>
      <c r="B16" s="722">
        <v>6.7</v>
      </c>
      <c r="C16" s="499">
        <v>3.2</v>
      </c>
      <c r="D16" s="499">
        <v>7</v>
      </c>
      <c r="E16" s="551">
        <v>8.6</v>
      </c>
      <c r="F16" s="133"/>
      <c r="G16" s="720">
        <v>2.6</v>
      </c>
      <c r="H16" s="499">
        <v>2.6</v>
      </c>
      <c r="I16" s="551">
        <v>1.9</v>
      </c>
      <c r="J16" s="133"/>
      <c r="K16" s="720">
        <v>24.7</v>
      </c>
      <c r="L16" s="721">
        <v>25.3</v>
      </c>
      <c r="O16" s="1"/>
      <c r="P16" s="1"/>
      <c r="Q16" s="1"/>
    </row>
    <row r="17" spans="1:19" ht="13.8" x14ac:dyDescent="0.25">
      <c r="A17" s="26" t="s">
        <v>894</v>
      </c>
      <c r="B17" s="722">
        <v>5.4</v>
      </c>
      <c r="C17" s="499">
        <v>3.7</v>
      </c>
      <c r="D17" s="499">
        <v>5.8</v>
      </c>
      <c r="E17" s="551">
        <v>5.9</v>
      </c>
      <c r="F17" s="133"/>
      <c r="G17" s="720">
        <v>3.3</v>
      </c>
      <c r="H17" s="499">
        <v>2.2000000000000002</v>
      </c>
      <c r="I17" s="551" t="s">
        <v>1094</v>
      </c>
      <c r="J17" s="181"/>
      <c r="K17" s="720">
        <v>22.4</v>
      </c>
      <c r="L17" s="721">
        <v>18.3</v>
      </c>
      <c r="O17" s="1"/>
      <c r="P17" s="1"/>
      <c r="Q17" s="1"/>
    </row>
    <row r="18" spans="1:19" ht="13.8" x14ac:dyDescent="0.25">
      <c r="A18" s="26" t="s">
        <v>895</v>
      </c>
      <c r="B18" s="722">
        <v>7.7</v>
      </c>
      <c r="C18" s="499">
        <v>4.0999999999999996</v>
      </c>
      <c r="D18" s="499">
        <v>6.6</v>
      </c>
      <c r="E18" s="551">
        <v>14.3</v>
      </c>
      <c r="F18" s="133"/>
      <c r="G18" s="720">
        <v>4</v>
      </c>
      <c r="H18" s="499">
        <v>2.6</v>
      </c>
      <c r="I18" s="721">
        <v>3.7</v>
      </c>
      <c r="J18" s="181"/>
      <c r="K18" s="720">
        <v>23.1</v>
      </c>
      <c r="L18" s="721">
        <v>33.299999999999997</v>
      </c>
      <c r="O18" s="1"/>
      <c r="P18" s="1"/>
      <c r="Q18" s="1"/>
    </row>
    <row r="19" spans="1:19" ht="13.8" x14ac:dyDescent="0.25">
      <c r="A19" s="26" t="s">
        <v>896</v>
      </c>
      <c r="B19" s="722">
        <v>7.7</v>
      </c>
      <c r="C19" s="499">
        <v>5.9</v>
      </c>
      <c r="D19" s="499">
        <v>7.8</v>
      </c>
      <c r="E19" s="551">
        <v>8.8000000000000007</v>
      </c>
      <c r="F19" s="133"/>
      <c r="G19" s="720">
        <v>5.6</v>
      </c>
      <c r="H19" s="499">
        <v>3.7</v>
      </c>
      <c r="I19" s="721">
        <v>2.4</v>
      </c>
      <c r="J19" s="181"/>
      <c r="K19" s="720">
        <v>28.8</v>
      </c>
      <c r="L19" s="721">
        <v>25.6</v>
      </c>
      <c r="O19" s="1"/>
      <c r="P19" s="1"/>
      <c r="Q19" s="1"/>
    </row>
    <row r="20" spans="1:19" ht="13.8" x14ac:dyDescent="0.25">
      <c r="A20" s="26" t="s">
        <v>897</v>
      </c>
      <c r="B20" s="722">
        <v>8.6</v>
      </c>
      <c r="C20" s="499">
        <v>8.3000000000000007</v>
      </c>
      <c r="D20" s="499">
        <v>8.4</v>
      </c>
      <c r="E20" s="551">
        <v>9.5</v>
      </c>
      <c r="F20" s="133"/>
      <c r="G20" s="720">
        <v>8.3000000000000007</v>
      </c>
      <c r="H20" s="499">
        <v>4.5</v>
      </c>
      <c r="I20" s="721">
        <v>1.6</v>
      </c>
      <c r="J20" s="181"/>
      <c r="K20" s="720">
        <v>27.8</v>
      </c>
      <c r="L20" s="721">
        <v>27.6</v>
      </c>
      <c r="O20" s="1"/>
      <c r="P20" s="1"/>
      <c r="Q20" s="1"/>
    </row>
    <row r="21" spans="1:19" s="26" customFormat="1" ht="13.8" x14ac:dyDescent="0.25">
      <c r="A21" s="26" t="s">
        <v>898</v>
      </c>
      <c r="B21" s="722">
        <v>7.1</v>
      </c>
      <c r="C21" s="499">
        <v>6</v>
      </c>
      <c r="D21" s="499">
        <v>8.1</v>
      </c>
      <c r="E21" s="551">
        <v>5</v>
      </c>
      <c r="F21" s="133"/>
      <c r="G21" s="720">
        <v>5.8</v>
      </c>
      <c r="H21" s="499">
        <v>4.5</v>
      </c>
      <c r="I21" s="551" t="s">
        <v>1094</v>
      </c>
      <c r="J21" s="181"/>
      <c r="K21" s="720">
        <v>25.9</v>
      </c>
      <c r="L21" s="551">
        <v>13.3</v>
      </c>
      <c r="M21"/>
      <c r="O21" s="1"/>
      <c r="P21" s="1"/>
      <c r="Q21" s="1"/>
      <c r="R21"/>
      <c r="S21"/>
    </row>
    <row r="22" spans="1:19" s="26" customFormat="1" ht="13.8" x14ac:dyDescent="0.25">
      <c r="A22" s="26" t="s">
        <v>899</v>
      </c>
      <c r="B22" s="722">
        <v>6.9</v>
      </c>
      <c r="C22" s="499">
        <v>5.8</v>
      </c>
      <c r="D22" s="499">
        <v>7.3</v>
      </c>
      <c r="E22" s="551">
        <v>6.8</v>
      </c>
      <c r="F22" s="133"/>
      <c r="G22" s="720">
        <v>5.7</v>
      </c>
      <c r="H22" s="499">
        <v>3.4</v>
      </c>
      <c r="I22" s="551" t="s">
        <v>1094</v>
      </c>
      <c r="J22" s="181"/>
      <c r="K22" s="720">
        <v>26.1</v>
      </c>
      <c r="L22" s="721">
        <v>25.7</v>
      </c>
      <c r="M22"/>
      <c r="O22" s="1"/>
      <c r="P22" s="1"/>
      <c r="Q22" s="1"/>
      <c r="R22"/>
      <c r="S22"/>
    </row>
    <row r="23" spans="1:19" s="26" customFormat="1" ht="13.8" x14ac:dyDescent="0.25">
      <c r="A23" s="26" t="s">
        <v>900</v>
      </c>
      <c r="B23" s="722">
        <v>8.1999999999999993</v>
      </c>
      <c r="C23" s="499">
        <v>6.7</v>
      </c>
      <c r="D23" s="499">
        <v>8.1</v>
      </c>
      <c r="E23" s="551">
        <v>9.6</v>
      </c>
      <c r="F23" s="133"/>
      <c r="G23" s="720">
        <v>6</v>
      </c>
      <c r="H23" s="499">
        <v>3.6</v>
      </c>
      <c r="I23" s="721">
        <v>2.8</v>
      </c>
      <c r="J23" s="181"/>
      <c r="K23" s="720">
        <v>26.4</v>
      </c>
      <c r="L23" s="721">
        <v>25.3</v>
      </c>
      <c r="M23"/>
      <c r="O23" s="1"/>
      <c r="P23" s="1"/>
      <c r="Q23" s="1"/>
      <c r="R23"/>
      <c r="S23"/>
    </row>
    <row r="24" spans="1:19" s="26" customFormat="1" ht="12.75" customHeight="1" x14ac:dyDescent="0.25">
      <c r="B24" s="499"/>
      <c r="C24" s="499"/>
      <c r="D24" s="499"/>
      <c r="E24" s="499"/>
      <c r="F24" s="133"/>
      <c r="G24" s="285"/>
      <c r="H24" s="285"/>
      <c r="I24" s="499"/>
      <c r="J24" s="181"/>
      <c r="K24" s="285"/>
      <c r="L24" s="285"/>
      <c r="M24"/>
      <c r="N24" s="1"/>
      <c r="O24" s="1"/>
      <c r="P24" s="1"/>
      <c r="Q24" s="1"/>
      <c r="R24"/>
      <c r="S24"/>
    </row>
    <row r="25" spans="1:19" ht="18" customHeight="1" x14ac:dyDescent="0.3">
      <c r="A25" s="1686" t="s">
        <v>1556</v>
      </c>
      <c r="B25" s="1686"/>
      <c r="C25" s="1686"/>
      <c r="D25" s="1686"/>
      <c r="E25" s="1686"/>
      <c r="F25" s="1686"/>
      <c r="G25" s="1686"/>
      <c r="H25" s="1686"/>
      <c r="I25" s="1686"/>
      <c r="J25" s="1686"/>
      <c r="K25" s="1686"/>
      <c r="L25" s="1686"/>
    </row>
    <row r="26" spans="1:19" ht="12.75" customHeight="1" x14ac:dyDescent="0.25"/>
    <row r="27" spans="1:19" ht="15.6" x14ac:dyDescent="0.3">
      <c r="A27" s="253"/>
      <c r="B27" s="1690" t="s">
        <v>1551</v>
      </c>
      <c r="C27" s="1614"/>
      <c r="D27" s="1614"/>
      <c r="E27" s="1691"/>
      <c r="F27" s="253"/>
      <c r="G27" s="1690" t="s">
        <v>1547</v>
      </c>
      <c r="H27" s="1614"/>
      <c r="I27" s="1691"/>
      <c r="J27" s="717"/>
      <c r="K27" s="1690" t="s">
        <v>1548</v>
      </c>
      <c r="L27" s="1691"/>
    </row>
    <row r="28" spans="1:19" ht="15.6" x14ac:dyDescent="0.3">
      <c r="A28" s="28" t="s">
        <v>601</v>
      </c>
      <c r="B28" s="716" t="s">
        <v>320</v>
      </c>
      <c r="C28" s="712" t="s">
        <v>1545</v>
      </c>
      <c r="D28" s="712" t="s">
        <v>1552</v>
      </c>
      <c r="E28" s="715" t="s">
        <v>1553</v>
      </c>
      <c r="F28" s="28"/>
      <c r="G28" s="752" t="s">
        <v>1545</v>
      </c>
      <c r="H28" s="749" t="s">
        <v>1546</v>
      </c>
      <c r="I28" s="753" t="s">
        <v>1553</v>
      </c>
      <c r="J28" s="710"/>
      <c r="K28" s="752" t="s">
        <v>1549</v>
      </c>
      <c r="L28" s="753" t="s">
        <v>1553</v>
      </c>
    </row>
    <row r="29" spans="1:19" ht="4.5" customHeight="1" thickBot="1" x14ac:dyDescent="0.3">
      <c r="A29" s="24"/>
      <c r="B29" s="718"/>
      <c r="C29" s="24"/>
      <c r="D29" s="24"/>
      <c r="E29" s="719"/>
      <c r="F29" s="24"/>
      <c r="G29" s="718"/>
      <c r="H29" s="24"/>
      <c r="I29" s="719"/>
      <c r="J29" s="24"/>
      <c r="K29" s="718"/>
      <c r="L29" s="719"/>
    </row>
    <row r="30" spans="1:19" ht="4.5" customHeight="1" x14ac:dyDescent="0.25">
      <c r="A30" s="35"/>
      <c r="B30" s="510"/>
      <c r="C30" s="35"/>
      <c r="D30" s="35"/>
      <c r="E30" s="527"/>
      <c r="F30" s="35"/>
      <c r="G30" s="510"/>
      <c r="H30" s="35"/>
      <c r="I30" s="527"/>
      <c r="J30" s="35"/>
      <c r="K30" s="510"/>
      <c r="L30" s="527"/>
    </row>
    <row r="31" spans="1:19" ht="14.25" customHeight="1" x14ac:dyDescent="0.25">
      <c r="A31" s="168" t="s">
        <v>110</v>
      </c>
      <c r="B31" s="720">
        <v>10.6</v>
      </c>
      <c r="C31" s="285">
        <v>9.4</v>
      </c>
      <c r="D31" s="285">
        <v>9</v>
      </c>
      <c r="E31" s="721">
        <v>17.100000000000001</v>
      </c>
      <c r="F31" s="285"/>
      <c r="G31" s="720">
        <v>9.4</v>
      </c>
      <c r="H31" s="285">
        <v>6.3</v>
      </c>
      <c r="I31" s="721">
        <v>8.9</v>
      </c>
      <c r="J31" s="181"/>
      <c r="K31" s="720">
        <v>20.9</v>
      </c>
      <c r="L31" s="721">
        <v>36.5</v>
      </c>
    </row>
    <row r="32" spans="1:19" ht="14.25" customHeight="1" x14ac:dyDescent="0.25">
      <c r="A32" s="26" t="s">
        <v>892</v>
      </c>
      <c r="B32" s="722">
        <v>14.3</v>
      </c>
      <c r="C32" s="499">
        <v>11.8</v>
      </c>
      <c r="D32" s="499">
        <v>10.6</v>
      </c>
      <c r="E32" s="551">
        <v>25.7</v>
      </c>
      <c r="F32" s="133"/>
      <c r="G32" s="720">
        <v>11.8</v>
      </c>
      <c r="H32" s="499">
        <v>8.1999999999999993</v>
      </c>
      <c r="I32" s="551">
        <v>19</v>
      </c>
      <c r="J32" s="181"/>
      <c r="K32" s="720">
        <v>22.7</v>
      </c>
      <c r="L32" s="551">
        <v>46.2</v>
      </c>
    </row>
    <row r="33" spans="1:12" ht="13.8" x14ac:dyDescent="0.25">
      <c r="A33" s="26" t="s">
        <v>602</v>
      </c>
      <c r="B33" s="722">
        <v>12.2</v>
      </c>
      <c r="C33" s="499">
        <v>8.6</v>
      </c>
      <c r="D33" s="499">
        <v>10.1</v>
      </c>
      <c r="E33" s="551">
        <v>22.2</v>
      </c>
      <c r="F33" s="133"/>
      <c r="G33" s="720">
        <v>8.6</v>
      </c>
      <c r="H33" s="499">
        <v>7</v>
      </c>
      <c r="I33" s="721">
        <v>11.7</v>
      </c>
      <c r="J33" s="181"/>
      <c r="K33" s="720">
        <v>24.4</v>
      </c>
      <c r="L33" s="721">
        <v>46.8</v>
      </c>
    </row>
    <row r="34" spans="1:12" ht="13.8" x14ac:dyDescent="0.25">
      <c r="A34" s="26" t="s">
        <v>893</v>
      </c>
      <c r="B34" s="722">
        <v>12.9</v>
      </c>
      <c r="C34" s="499">
        <v>8.6</v>
      </c>
      <c r="D34" s="499">
        <v>10.9</v>
      </c>
      <c r="E34" s="551">
        <v>21.8</v>
      </c>
      <c r="F34" s="133"/>
      <c r="G34" s="720">
        <v>8.6</v>
      </c>
      <c r="H34" s="499">
        <v>8.1999999999999993</v>
      </c>
      <c r="I34" s="721">
        <v>12.5</v>
      </c>
      <c r="J34" s="181"/>
      <c r="K34" s="720">
        <v>21.2</v>
      </c>
      <c r="L34" s="721">
        <v>44.9</v>
      </c>
    </row>
    <row r="35" spans="1:12" ht="13.8" x14ac:dyDescent="0.25">
      <c r="A35" s="26" t="s">
        <v>894</v>
      </c>
      <c r="B35" s="722">
        <v>11.9</v>
      </c>
      <c r="C35" s="499">
        <v>10</v>
      </c>
      <c r="D35" s="499">
        <v>8.4</v>
      </c>
      <c r="E35" s="551">
        <v>22.7</v>
      </c>
      <c r="F35" s="133"/>
      <c r="G35" s="720">
        <v>10.1</v>
      </c>
      <c r="H35" s="499">
        <v>5.4</v>
      </c>
      <c r="I35" s="721">
        <v>12.1</v>
      </c>
      <c r="J35" s="181"/>
      <c r="K35" s="720">
        <v>21.4</v>
      </c>
      <c r="L35" s="721">
        <v>46.7</v>
      </c>
    </row>
    <row r="36" spans="1:12" ht="13.8" x14ac:dyDescent="0.25">
      <c r="A36" s="26" t="s">
        <v>895</v>
      </c>
      <c r="B36" s="722">
        <v>11.7</v>
      </c>
      <c r="C36" s="499">
        <v>7.9</v>
      </c>
      <c r="D36" s="499">
        <v>9</v>
      </c>
      <c r="E36" s="551">
        <v>23.5</v>
      </c>
      <c r="F36" s="133"/>
      <c r="G36" s="720">
        <v>7.7</v>
      </c>
      <c r="H36" s="499">
        <v>6</v>
      </c>
      <c r="I36" s="721">
        <v>12.1</v>
      </c>
      <c r="J36" s="181"/>
      <c r="K36" s="720">
        <v>21.4</v>
      </c>
      <c r="L36" s="721">
        <v>43.6</v>
      </c>
    </row>
    <row r="37" spans="1:12" ht="13.8" x14ac:dyDescent="0.25">
      <c r="A37" s="26" t="s">
        <v>896</v>
      </c>
      <c r="B37" s="722">
        <v>10</v>
      </c>
      <c r="C37" s="499">
        <v>9.6999999999999993</v>
      </c>
      <c r="D37" s="499">
        <v>9.1</v>
      </c>
      <c r="E37" s="551">
        <v>13.5</v>
      </c>
      <c r="F37" s="133"/>
      <c r="G37" s="720">
        <v>9.6999999999999993</v>
      </c>
      <c r="H37" s="499">
        <v>6.4</v>
      </c>
      <c r="I37" s="721">
        <v>7</v>
      </c>
      <c r="J37" s="181"/>
      <c r="K37" s="720">
        <v>22.3</v>
      </c>
      <c r="L37" s="721">
        <v>30.7</v>
      </c>
    </row>
    <row r="38" spans="1:12" ht="13.8" x14ac:dyDescent="0.25">
      <c r="A38" s="26" t="s">
        <v>897</v>
      </c>
      <c r="B38" s="722">
        <v>13.9</v>
      </c>
      <c r="C38" s="499">
        <v>17.7</v>
      </c>
      <c r="D38" s="499">
        <v>11.3</v>
      </c>
      <c r="E38" s="551">
        <v>18.3</v>
      </c>
      <c r="F38" s="133"/>
      <c r="G38" s="720">
        <v>17.7</v>
      </c>
      <c r="H38" s="499">
        <v>9</v>
      </c>
      <c r="I38" s="721">
        <v>9.3000000000000007</v>
      </c>
      <c r="J38" s="181"/>
      <c r="K38" s="720">
        <v>22.5</v>
      </c>
      <c r="L38" s="721">
        <v>38.6</v>
      </c>
    </row>
    <row r="39" spans="1:12" ht="13.8" x14ac:dyDescent="0.25">
      <c r="A39" s="26" t="s">
        <v>898</v>
      </c>
      <c r="B39" s="722">
        <v>12.2</v>
      </c>
      <c r="C39" s="499">
        <v>12</v>
      </c>
      <c r="D39" s="499">
        <v>11</v>
      </c>
      <c r="E39" s="551">
        <v>16.8</v>
      </c>
      <c r="F39" s="133"/>
      <c r="G39" s="720">
        <v>12.1</v>
      </c>
      <c r="H39" s="499">
        <v>8.1999999999999993</v>
      </c>
      <c r="I39" s="721">
        <v>7.9</v>
      </c>
      <c r="J39" s="181"/>
      <c r="K39" s="720">
        <v>24.1</v>
      </c>
      <c r="L39" s="721">
        <v>36.700000000000003</v>
      </c>
    </row>
    <row r="40" spans="1:12" ht="13.8" x14ac:dyDescent="0.25">
      <c r="A40" s="26" t="s">
        <v>899</v>
      </c>
      <c r="B40" s="722">
        <v>8.9</v>
      </c>
      <c r="C40" s="499">
        <v>8.9</v>
      </c>
      <c r="D40" s="499">
        <v>8</v>
      </c>
      <c r="E40" s="551">
        <v>12.6</v>
      </c>
      <c r="F40" s="133"/>
      <c r="G40" s="720">
        <v>8.9</v>
      </c>
      <c r="H40" s="499">
        <v>5.4</v>
      </c>
      <c r="I40" s="721">
        <v>6.5</v>
      </c>
      <c r="J40" s="181"/>
      <c r="K40" s="720">
        <v>20.8</v>
      </c>
      <c r="L40" s="721">
        <v>33.299999999999997</v>
      </c>
    </row>
    <row r="41" spans="1:12" ht="13.8" x14ac:dyDescent="0.25">
      <c r="A41" s="26" t="s">
        <v>900</v>
      </c>
      <c r="B41" s="722">
        <v>9.5</v>
      </c>
      <c r="C41" s="499">
        <v>8.3000000000000007</v>
      </c>
      <c r="D41" s="499">
        <v>8.1</v>
      </c>
      <c r="E41" s="551">
        <v>15.2</v>
      </c>
      <c r="F41" s="133"/>
      <c r="G41" s="720">
        <v>8.4</v>
      </c>
      <c r="H41" s="499">
        <v>6.2</v>
      </c>
      <c r="I41" s="721">
        <v>7.8</v>
      </c>
      <c r="J41" s="181"/>
      <c r="K41" s="720">
        <v>15.5</v>
      </c>
      <c r="L41" s="721">
        <v>32.4</v>
      </c>
    </row>
    <row r="43" spans="1:12" ht="18" customHeight="1" x14ac:dyDescent="0.3">
      <c r="A43" s="1686" t="s">
        <v>2025</v>
      </c>
      <c r="B43" s="1686"/>
      <c r="C43" s="1686"/>
      <c r="D43" s="1686"/>
      <c r="E43" s="1686"/>
      <c r="F43" s="1686"/>
      <c r="G43" s="1686"/>
      <c r="H43" s="1686"/>
      <c r="I43" s="1686"/>
      <c r="J43" s="1686"/>
      <c r="K43" s="1686"/>
      <c r="L43" s="1686"/>
    </row>
    <row r="44" spans="1:12" ht="12.75" customHeight="1" x14ac:dyDescent="0.25"/>
    <row r="45" spans="1:12" ht="15.6" x14ac:dyDescent="0.3">
      <c r="A45" s="253"/>
      <c r="B45" s="1690" t="s">
        <v>1551</v>
      </c>
      <c r="C45" s="1614"/>
      <c r="D45" s="1614"/>
      <c r="E45" s="1691"/>
      <c r="F45" s="253"/>
      <c r="G45" s="1690" t="s">
        <v>1547</v>
      </c>
      <c r="H45" s="1614"/>
      <c r="I45" s="1691"/>
      <c r="J45" s="717"/>
      <c r="K45" s="1690" t="s">
        <v>1548</v>
      </c>
      <c r="L45" s="1691"/>
    </row>
    <row r="46" spans="1:12" ht="15.6" x14ac:dyDescent="0.3">
      <c r="A46" s="28" t="s">
        <v>601</v>
      </c>
      <c r="B46" s="716" t="s">
        <v>320</v>
      </c>
      <c r="C46" s="712" t="s">
        <v>1545</v>
      </c>
      <c r="D46" s="712" t="s">
        <v>1552</v>
      </c>
      <c r="E46" s="715" t="s">
        <v>1553</v>
      </c>
      <c r="F46" s="28"/>
      <c r="G46" s="752" t="s">
        <v>1545</v>
      </c>
      <c r="H46" s="749" t="s">
        <v>1546</v>
      </c>
      <c r="I46" s="753" t="s">
        <v>1553</v>
      </c>
      <c r="J46" s="710"/>
      <c r="K46" s="752" t="s">
        <v>1549</v>
      </c>
      <c r="L46" s="753" t="s">
        <v>1553</v>
      </c>
    </row>
    <row r="47" spans="1:12" ht="4.5" customHeight="1" thickBot="1" x14ac:dyDescent="0.3">
      <c r="A47" s="24"/>
      <c r="B47" s="718"/>
      <c r="C47" s="24"/>
      <c r="D47" s="24"/>
      <c r="E47" s="719"/>
      <c r="F47" s="24"/>
      <c r="G47" s="718"/>
      <c r="H47" s="24"/>
      <c r="I47" s="719"/>
      <c r="J47" s="24"/>
      <c r="K47" s="718"/>
      <c r="L47" s="719"/>
    </row>
    <row r="48" spans="1:12" ht="4.5" customHeight="1" x14ac:dyDescent="0.25">
      <c r="A48" s="35"/>
      <c r="B48" s="510"/>
      <c r="C48" s="35"/>
      <c r="D48" s="35"/>
      <c r="E48" s="527"/>
      <c r="F48" s="35"/>
      <c r="G48" s="510"/>
      <c r="H48" s="35"/>
      <c r="I48" s="527"/>
      <c r="J48" s="35"/>
      <c r="K48" s="510"/>
      <c r="L48" s="527"/>
    </row>
    <row r="49" spans="1:12" ht="14.25" customHeight="1" x14ac:dyDescent="0.25">
      <c r="A49" s="168" t="s">
        <v>110</v>
      </c>
      <c r="B49" s="720">
        <v>7.4</v>
      </c>
      <c r="C49" s="285">
        <v>6.4</v>
      </c>
      <c r="D49" s="285">
        <v>8.1999999999999993</v>
      </c>
      <c r="E49" s="721">
        <v>5.6</v>
      </c>
      <c r="F49" s="285"/>
      <c r="G49" s="720">
        <v>6.1</v>
      </c>
      <c r="H49" s="285">
        <v>4.3</v>
      </c>
      <c r="I49" s="721">
        <v>2.4</v>
      </c>
      <c r="J49" s="181"/>
      <c r="K49" s="720">
        <v>26.2</v>
      </c>
      <c r="L49" s="721">
        <v>13</v>
      </c>
    </row>
    <row r="50" spans="1:12" ht="14.25" customHeight="1" x14ac:dyDescent="0.25">
      <c r="A50" s="26" t="s">
        <v>892</v>
      </c>
      <c r="B50" s="722">
        <v>8.1</v>
      </c>
      <c r="C50" s="499">
        <v>9.9</v>
      </c>
      <c r="D50" s="499">
        <v>8.9</v>
      </c>
      <c r="E50" s="551">
        <v>4.7</v>
      </c>
      <c r="F50" s="133"/>
      <c r="G50" s="720">
        <v>9.9</v>
      </c>
      <c r="H50" s="499">
        <v>5.9</v>
      </c>
      <c r="I50" s="551">
        <v>2.2999999999999998</v>
      </c>
      <c r="J50" s="181"/>
      <c r="K50" s="720">
        <v>24.4</v>
      </c>
      <c r="L50" s="551">
        <v>12.2</v>
      </c>
    </row>
    <row r="51" spans="1:12" ht="13.8" x14ac:dyDescent="0.25">
      <c r="A51" s="26" t="s">
        <v>602</v>
      </c>
      <c r="B51" s="722">
        <v>7.4</v>
      </c>
      <c r="C51" s="499">
        <v>4.4000000000000004</v>
      </c>
      <c r="D51" s="499">
        <v>8.8000000000000007</v>
      </c>
      <c r="E51" s="551">
        <v>5.7</v>
      </c>
      <c r="F51" s="133"/>
      <c r="G51" s="720">
        <v>4.4000000000000004</v>
      </c>
      <c r="H51" s="499">
        <v>5</v>
      </c>
      <c r="I51" s="721" t="s">
        <v>1094</v>
      </c>
      <c r="J51" s="181"/>
      <c r="K51" s="720">
        <v>27</v>
      </c>
      <c r="L51" s="721">
        <v>15</v>
      </c>
    </row>
    <row r="52" spans="1:12" ht="13.8" x14ac:dyDescent="0.25">
      <c r="A52" s="26" t="s">
        <v>893</v>
      </c>
      <c r="B52" s="722">
        <v>8.6</v>
      </c>
      <c r="C52" s="499">
        <v>6.1</v>
      </c>
      <c r="D52" s="499">
        <v>9.1</v>
      </c>
      <c r="E52" s="551">
        <v>9.1</v>
      </c>
      <c r="F52" s="133"/>
      <c r="G52" s="720">
        <v>5.6</v>
      </c>
      <c r="H52" s="499">
        <v>4.5999999999999996</v>
      </c>
      <c r="I52" s="721" t="s">
        <v>1094</v>
      </c>
      <c r="J52" s="181"/>
      <c r="K52" s="720">
        <v>27.3</v>
      </c>
      <c r="L52" s="721">
        <v>23.7</v>
      </c>
    </row>
    <row r="53" spans="1:12" ht="13.8" x14ac:dyDescent="0.25">
      <c r="A53" s="26" t="s">
        <v>894</v>
      </c>
      <c r="B53" s="722">
        <v>6.7</v>
      </c>
      <c r="C53" s="499">
        <v>7.2</v>
      </c>
      <c r="D53" s="499">
        <v>7</v>
      </c>
      <c r="E53" s="551">
        <v>5.6</v>
      </c>
      <c r="F53" s="133"/>
      <c r="G53" s="720">
        <v>6.9</v>
      </c>
      <c r="H53" s="499">
        <v>3.5</v>
      </c>
      <c r="I53" s="721" t="s">
        <v>1094</v>
      </c>
      <c r="J53" s="181"/>
      <c r="K53" s="720">
        <v>23.1</v>
      </c>
      <c r="L53" s="721">
        <v>16.899999999999999</v>
      </c>
    </row>
    <row r="54" spans="1:12" ht="13.8" x14ac:dyDescent="0.25">
      <c r="A54" s="26" t="s">
        <v>895</v>
      </c>
      <c r="B54" s="722">
        <v>5.2</v>
      </c>
      <c r="C54" s="499">
        <v>3</v>
      </c>
      <c r="D54" s="499">
        <v>6</v>
      </c>
      <c r="E54" s="551">
        <v>4.9000000000000004</v>
      </c>
      <c r="F54" s="133"/>
      <c r="G54" s="720">
        <v>2.9</v>
      </c>
      <c r="H54" s="499">
        <v>2.2999999999999998</v>
      </c>
      <c r="I54" s="721">
        <v>2</v>
      </c>
      <c r="J54" s="181"/>
      <c r="K54" s="720">
        <v>20.7</v>
      </c>
      <c r="L54" s="721">
        <v>9.9</v>
      </c>
    </row>
    <row r="55" spans="1:12" ht="13.8" x14ac:dyDescent="0.25">
      <c r="A55" s="26" t="s">
        <v>896</v>
      </c>
      <c r="B55" s="722">
        <v>7.7</v>
      </c>
      <c r="C55" s="499">
        <v>6.8</v>
      </c>
      <c r="D55" s="499">
        <v>8.6999999999999993</v>
      </c>
      <c r="E55" s="551">
        <v>5.0999999999999996</v>
      </c>
      <c r="F55" s="133"/>
      <c r="G55" s="720">
        <v>6.5</v>
      </c>
      <c r="H55" s="499">
        <v>4.8</v>
      </c>
      <c r="I55" s="721">
        <v>2.2000000000000002</v>
      </c>
      <c r="J55" s="181"/>
      <c r="K55" s="720">
        <v>28.3</v>
      </c>
      <c r="L55" s="721">
        <v>12.7</v>
      </c>
    </row>
    <row r="56" spans="1:12" ht="13.8" x14ac:dyDescent="0.25">
      <c r="A56" s="26" t="s">
        <v>897</v>
      </c>
      <c r="B56" s="722">
        <v>8.8000000000000007</v>
      </c>
      <c r="C56" s="499">
        <v>9.5</v>
      </c>
      <c r="D56" s="499">
        <v>9.5</v>
      </c>
      <c r="E56" s="551">
        <v>5.8</v>
      </c>
      <c r="F56" s="133"/>
      <c r="G56" s="720">
        <v>9.5</v>
      </c>
      <c r="H56" s="499">
        <v>5.8</v>
      </c>
      <c r="I56" s="721" t="s">
        <v>1094</v>
      </c>
      <c r="J56" s="181"/>
      <c r="K56" s="720">
        <v>27.7</v>
      </c>
      <c r="L56" s="721">
        <v>16.3</v>
      </c>
    </row>
    <row r="57" spans="1:12" ht="13.8" x14ac:dyDescent="0.25">
      <c r="A57" s="26" t="s">
        <v>898</v>
      </c>
      <c r="B57" s="722">
        <v>9.1</v>
      </c>
      <c r="C57" s="499">
        <v>8.5</v>
      </c>
      <c r="D57" s="499">
        <v>10.4</v>
      </c>
      <c r="E57" s="551">
        <v>5.5</v>
      </c>
      <c r="F57" s="133"/>
      <c r="G57" s="720">
        <v>8.3000000000000007</v>
      </c>
      <c r="H57" s="499">
        <v>6.4</v>
      </c>
      <c r="I57" s="721">
        <v>2.5</v>
      </c>
      <c r="J57" s="181"/>
      <c r="K57" s="720">
        <v>29.5</v>
      </c>
      <c r="L57" s="721">
        <v>12.3</v>
      </c>
    </row>
    <row r="58" spans="1:12" ht="13.8" x14ac:dyDescent="0.25">
      <c r="A58" s="26" t="s">
        <v>899</v>
      </c>
      <c r="B58" s="722">
        <v>7.8</v>
      </c>
      <c r="C58" s="499">
        <v>7.5</v>
      </c>
      <c r="D58" s="499">
        <v>8.3000000000000007</v>
      </c>
      <c r="E58" s="551">
        <v>5.9</v>
      </c>
      <c r="F58" s="133"/>
      <c r="G58" s="720">
        <v>7.4</v>
      </c>
      <c r="H58" s="499">
        <v>4.4000000000000004</v>
      </c>
      <c r="I58" s="721">
        <v>2.4</v>
      </c>
      <c r="J58" s="181"/>
      <c r="K58" s="720">
        <v>27.5</v>
      </c>
      <c r="L58" s="721">
        <v>17.7</v>
      </c>
    </row>
    <row r="59" spans="1:12" ht="13.8" x14ac:dyDescent="0.25">
      <c r="A59" s="26" t="s">
        <v>900</v>
      </c>
      <c r="B59" s="722">
        <v>8.8000000000000007</v>
      </c>
      <c r="C59" s="499">
        <v>7.9</v>
      </c>
      <c r="D59" s="499">
        <v>9.5</v>
      </c>
      <c r="E59" s="551">
        <v>7</v>
      </c>
      <c r="F59" s="133"/>
      <c r="G59" s="720">
        <v>7.2</v>
      </c>
      <c r="H59" s="499">
        <v>4.9000000000000004</v>
      </c>
      <c r="I59" s="721">
        <v>3.8</v>
      </c>
      <c r="J59" s="181"/>
      <c r="K59" s="720">
        <v>28.2</v>
      </c>
      <c r="L59" s="721">
        <v>14.5</v>
      </c>
    </row>
    <row r="60" spans="1:12" ht="13.8" x14ac:dyDescent="0.25">
      <c r="A60" s="26"/>
      <c r="B60" s="499"/>
      <c r="C60" s="499"/>
      <c r="D60" s="499"/>
      <c r="E60" s="499"/>
      <c r="F60" s="133"/>
      <c r="G60" s="285"/>
      <c r="H60" s="285"/>
      <c r="I60" s="499"/>
      <c r="J60" s="181"/>
      <c r="K60" s="285"/>
      <c r="L60" s="285"/>
    </row>
    <row r="61" spans="1:12" ht="13.8" x14ac:dyDescent="0.25">
      <c r="A61" s="26"/>
      <c r="B61" s="499"/>
      <c r="C61" s="499"/>
      <c r="D61" s="499"/>
      <c r="E61" s="499"/>
      <c r="F61" s="133"/>
      <c r="G61" s="285"/>
      <c r="H61" s="285"/>
      <c r="I61" s="499"/>
      <c r="J61" s="181"/>
      <c r="K61" s="285"/>
      <c r="L61" s="285"/>
    </row>
    <row r="62" spans="1:12" s="26" customFormat="1" ht="12.75" customHeight="1" x14ac:dyDescent="0.25">
      <c r="A62" s="26" t="s">
        <v>1554</v>
      </c>
      <c r="J62" s="39"/>
      <c r="K62" s="39"/>
      <c r="L62" s="39"/>
    </row>
    <row r="63" spans="1:12" s="26" customFormat="1" ht="6.75" customHeight="1" x14ac:dyDescent="0.25">
      <c r="J63" s="39"/>
      <c r="K63" s="39"/>
      <c r="L63" s="39"/>
    </row>
    <row r="64" spans="1:12" ht="28.5" customHeight="1" x14ac:dyDescent="0.25">
      <c r="A64" s="1664" t="s">
        <v>1888</v>
      </c>
      <c r="B64" s="1664"/>
      <c r="C64" s="1664"/>
      <c r="D64" s="1664"/>
      <c r="E64" s="1664"/>
      <c r="F64" s="1664"/>
      <c r="G64" s="1664"/>
      <c r="H64" s="1664"/>
      <c r="I64" s="1664"/>
      <c r="J64" s="1664"/>
      <c r="K64" s="1664"/>
      <c r="L64" s="1664"/>
    </row>
    <row r="65" spans="1:12" ht="7.5" customHeight="1" x14ac:dyDescent="0.25">
      <c r="A65" s="26"/>
      <c r="B65" s="159"/>
      <c r="C65" s="159"/>
      <c r="D65" s="159"/>
      <c r="E65" s="159"/>
      <c r="F65" s="159"/>
    </row>
    <row r="66" spans="1:12" ht="28.5" customHeight="1" x14ac:dyDescent="0.25">
      <c r="A66" s="1692" t="s">
        <v>1555</v>
      </c>
      <c r="B66" s="1692"/>
      <c r="C66" s="1692"/>
      <c r="D66" s="1692"/>
      <c r="E66" s="1692"/>
      <c r="F66" s="1692"/>
      <c r="G66" s="1692"/>
      <c r="H66" s="1692"/>
      <c r="I66" s="1692"/>
      <c r="J66" s="1692"/>
      <c r="K66" s="1692"/>
      <c r="L66" s="1692"/>
    </row>
    <row r="67" spans="1:12" ht="6.75" customHeight="1" x14ac:dyDescent="0.25">
      <c r="B67" s="443"/>
      <c r="C67" s="443"/>
      <c r="D67" s="443"/>
      <c r="E67" s="443"/>
      <c r="F67" s="443"/>
    </row>
    <row r="68" spans="1:12" ht="55.5" customHeight="1" x14ac:dyDescent="0.25">
      <c r="A68" s="1688" t="s">
        <v>1682</v>
      </c>
      <c r="B68" s="1689"/>
      <c r="C68" s="1689"/>
      <c r="D68" s="1689"/>
      <c r="E68" s="1689"/>
      <c r="F68" s="1689"/>
      <c r="G68" s="1689"/>
      <c r="H68" s="1689"/>
      <c r="I68" s="1689"/>
      <c r="J68" s="1689"/>
      <c r="K68" s="1689"/>
      <c r="L68" s="1689"/>
    </row>
    <row r="69" spans="1:12" ht="13.8" x14ac:dyDescent="0.25">
      <c r="B69" s="26"/>
      <c r="C69" s="26"/>
      <c r="D69" s="26"/>
      <c r="E69" s="26"/>
      <c r="F69" s="26"/>
    </row>
    <row r="70" spans="1:12" ht="42.6" customHeight="1" x14ac:dyDescent="0.25">
      <c r="A70" s="1693" t="s">
        <v>2170</v>
      </c>
      <c r="B70" s="1694"/>
      <c r="C70" s="1694"/>
      <c r="D70" s="1694"/>
      <c r="E70" s="1694"/>
      <c r="F70" s="1694"/>
      <c r="G70" s="1694"/>
      <c r="H70" s="1694"/>
      <c r="I70" s="1694"/>
      <c r="J70" s="1694"/>
      <c r="K70" s="1694"/>
      <c r="L70" s="1694"/>
    </row>
    <row r="71" spans="1:12" ht="13.8" x14ac:dyDescent="0.25">
      <c r="B71" s="26"/>
      <c r="C71" s="26"/>
      <c r="D71" s="26"/>
      <c r="E71" s="26"/>
      <c r="F71" s="26"/>
    </row>
    <row r="72" spans="1:12" ht="25.5" customHeight="1" x14ac:dyDescent="0.25">
      <c r="A72" s="1688" t="s">
        <v>1557</v>
      </c>
      <c r="B72" s="1689"/>
      <c r="C72" s="1689"/>
      <c r="D72" s="1689"/>
      <c r="E72" s="1689"/>
      <c r="F72" s="1689"/>
      <c r="G72" s="1689"/>
      <c r="H72" s="1689"/>
      <c r="I72" s="1689"/>
      <c r="J72" s="1689"/>
      <c r="K72" s="1689"/>
      <c r="L72" s="1689"/>
    </row>
    <row r="74" spans="1:12" ht="26.4" customHeight="1" x14ac:dyDescent="0.25">
      <c r="A74" s="1660" t="s">
        <v>2171</v>
      </c>
      <c r="B74" s="1660"/>
      <c r="C74" s="1660"/>
      <c r="D74" s="1660"/>
      <c r="E74" s="1660"/>
      <c r="F74" s="1660"/>
      <c r="G74" s="1660"/>
      <c r="H74" s="1660"/>
      <c r="I74" s="1660"/>
      <c r="J74" s="1660"/>
      <c r="K74" s="1660"/>
      <c r="L74" s="1660"/>
    </row>
  </sheetData>
  <mergeCells count="21">
    <mergeCell ref="A70:L70"/>
    <mergeCell ref="A72:L72"/>
    <mergeCell ref="A4:L4"/>
    <mergeCell ref="A3:L3"/>
    <mergeCell ref="A6:L6"/>
    <mergeCell ref="A74:L74"/>
    <mergeCell ref="A1:L1"/>
    <mergeCell ref="A68:L68"/>
    <mergeCell ref="A64:L64"/>
    <mergeCell ref="G9:I9"/>
    <mergeCell ref="K9:L9"/>
    <mergeCell ref="B9:E9"/>
    <mergeCell ref="A66:L66"/>
    <mergeCell ref="A43:L43"/>
    <mergeCell ref="B45:E45"/>
    <mergeCell ref="G45:I45"/>
    <mergeCell ref="K45:L45"/>
    <mergeCell ref="A25:L25"/>
    <mergeCell ref="B27:E27"/>
    <mergeCell ref="G27:I27"/>
    <mergeCell ref="K27:L27"/>
  </mergeCells>
  <hyperlinks>
    <hyperlink ref="A64:L64" r:id="rId1" display="Source: Statistics Canada. Table 11-10-0135-01 Low income statistics by age, sex and economic family type" xr:uid="{00000000-0004-0000-1B00-000000000000}"/>
  </hyperlinks>
  <printOptions horizontalCentered="1"/>
  <pageMargins left="0.74803149606299202" right="0.74803149606299202" top="0.98425196850393704" bottom="0.98425196850393704" header="0.511811023622047" footer="0.511811023622047"/>
  <pageSetup scale="63" firstPageNumber="27" orientation="portrait" useFirstPageNumber="1" r:id="rId2"/>
  <headerFooter alignWithMargins="0"/>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F0000"/>
    <pageSetUpPr fitToPage="1"/>
  </sheetPr>
  <dimension ref="A1:L44"/>
  <sheetViews>
    <sheetView zoomScaleNormal="100" workbookViewId="0">
      <selection activeCell="A2" sqref="A2"/>
    </sheetView>
  </sheetViews>
  <sheetFormatPr defaultRowHeight="13.2" x14ac:dyDescent="0.25"/>
  <cols>
    <col min="1" max="1" width="40.6640625" customWidth="1"/>
    <col min="12" max="12" width="9.88671875" bestFit="1" customWidth="1"/>
  </cols>
  <sheetData>
    <row r="1" spans="1:12" ht="17.399999999999999" x14ac:dyDescent="0.3">
      <c r="A1" s="1609" t="s">
        <v>1363</v>
      </c>
      <c r="B1" s="1609"/>
      <c r="C1" s="1609"/>
      <c r="D1" s="1609"/>
      <c r="E1" s="1609"/>
      <c r="F1" s="1609"/>
      <c r="G1" s="1609"/>
      <c r="H1" s="1609"/>
      <c r="I1" s="1609"/>
      <c r="K1" s="490"/>
      <c r="L1" s="490"/>
    </row>
    <row r="2" spans="1:12" ht="17.399999999999999" x14ac:dyDescent="0.3">
      <c r="A2" s="27"/>
      <c r="B2" s="27"/>
      <c r="C2" s="27"/>
    </row>
    <row r="3" spans="1:12" ht="17.399999999999999" x14ac:dyDescent="0.3">
      <c r="A3" s="1602" t="s">
        <v>2382</v>
      </c>
      <c r="B3" s="1602"/>
      <c r="C3" s="1602"/>
      <c r="D3" s="1602"/>
      <c r="E3" s="1602"/>
      <c r="F3" s="1602"/>
      <c r="G3" s="1602"/>
      <c r="H3" s="1602"/>
      <c r="I3" s="1602"/>
    </row>
    <row r="4" spans="1:12" ht="17.399999999999999" x14ac:dyDescent="0.3">
      <c r="A4" s="1602" t="s">
        <v>387</v>
      </c>
      <c r="B4" s="1602"/>
      <c r="C4" s="1602"/>
      <c r="D4" s="1602"/>
      <c r="E4" s="1602"/>
      <c r="F4" s="1602"/>
      <c r="G4" s="1602"/>
      <c r="H4" s="1602"/>
      <c r="I4" s="1602"/>
    </row>
    <row r="5" spans="1:12" ht="17.399999999999999" x14ac:dyDescent="0.3">
      <c r="A5" s="1602" t="s">
        <v>214</v>
      </c>
      <c r="B5" s="1602"/>
      <c r="C5" s="1602"/>
      <c r="D5" s="1602"/>
      <c r="E5" s="1602"/>
      <c r="F5" s="1602"/>
      <c r="G5" s="1602"/>
      <c r="H5" s="1602"/>
      <c r="I5" s="1602"/>
    </row>
    <row r="6" spans="1:12" ht="12.75" customHeight="1" x14ac:dyDescent="0.3">
      <c r="A6" s="15"/>
      <c r="B6" s="15"/>
      <c r="C6" s="15"/>
      <c r="D6" s="15"/>
      <c r="E6" s="15"/>
      <c r="F6" s="15"/>
      <c r="G6" s="15"/>
      <c r="H6" s="15"/>
      <c r="I6" s="15"/>
    </row>
    <row r="8" spans="1:12" s="28" customFormat="1" ht="15.6" x14ac:dyDescent="0.3">
      <c r="A8" s="28" t="s">
        <v>806</v>
      </c>
      <c r="B8" s="37" t="s">
        <v>1495</v>
      </c>
      <c r="C8" s="37" t="s">
        <v>1585</v>
      </c>
      <c r="D8" s="37" t="s">
        <v>1662</v>
      </c>
      <c r="E8" s="37" t="s">
        <v>1687</v>
      </c>
      <c r="F8" s="37" t="s">
        <v>1805</v>
      </c>
      <c r="G8" s="37" t="s">
        <v>1929</v>
      </c>
      <c r="H8" s="37" t="s">
        <v>2256</v>
      </c>
      <c r="I8" s="37" t="s">
        <v>2257</v>
      </c>
    </row>
    <row r="9" spans="1:12" ht="4.5" customHeight="1" thickBot="1" x14ac:dyDescent="0.3">
      <c r="A9" s="24"/>
      <c r="B9" s="18"/>
      <c r="C9" s="18"/>
      <c r="D9" s="18"/>
      <c r="E9" s="18"/>
      <c r="F9" s="18"/>
      <c r="G9" s="18"/>
      <c r="H9" s="18"/>
      <c r="I9" s="18"/>
    </row>
    <row r="10" spans="1:12" ht="4.5" customHeight="1" x14ac:dyDescent="0.25">
      <c r="B10" s="14"/>
      <c r="C10" s="14"/>
      <c r="D10" s="14"/>
      <c r="E10" s="14"/>
      <c r="F10" s="14"/>
      <c r="G10" s="14"/>
      <c r="H10" s="14"/>
      <c r="I10" s="14"/>
    </row>
    <row r="11" spans="1:12" s="26" customFormat="1" ht="14.25" customHeight="1" x14ac:dyDescent="0.25">
      <c r="A11" s="32" t="s">
        <v>1516</v>
      </c>
      <c r="B11" s="935"/>
      <c r="C11" s="935"/>
      <c r="D11" s="935"/>
      <c r="E11" s="935"/>
      <c r="F11" s="935"/>
      <c r="G11" s="935"/>
      <c r="I11" s="995"/>
    </row>
    <row r="12" spans="1:12" s="26" customFormat="1" ht="6.75" customHeight="1" x14ac:dyDescent="0.25">
      <c r="A12" s="32"/>
      <c r="B12" s="935"/>
      <c r="C12" s="935"/>
      <c r="D12" s="935"/>
      <c r="E12" s="935"/>
      <c r="F12" s="935"/>
      <c r="G12" s="935"/>
      <c r="I12" s="995"/>
    </row>
    <row r="13" spans="1:12" s="26" customFormat="1" ht="12.75" customHeight="1" x14ac:dyDescent="0.25">
      <c r="A13" s="26" t="s">
        <v>1558</v>
      </c>
      <c r="B13" s="36">
        <v>2796.42</v>
      </c>
      <c r="C13" s="36">
        <v>2899.7950000000001</v>
      </c>
      <c r="D13" s="36">
        <v>2955.2750000000001</v>
      </c>
      <c r="E13" s="36">
        <v>3044.93</v>
      </c>
      <c r="F13" s="36">
        <v>3224.08</v>
      </c>
      <c r="G13" s="36">
        <v>3321.89</v>
      </c>
      <c r="H13" s="36">
        <v>3505.5</v>
      </c>
      <c r="I13" s="36">
        <v>3523.1350000000002</v>
      </c>
      <c r="L13" s="36"/>
    </row>
    <row r="14" spans="1:12" s="26" customFormat="1" ht="13.8" x14ac:dyDescent="0.25">
      <c r="A14" s="51" t="s">
        <v>1521</v>
      </c>
      <c r="B14" s="217">
        <v>2647.9450000000002</v>
      </c>
      <c r="C14" s="217">
        <v>2736.355</v>
      </c>
      <c r="D14" s="217">
        <v>2759.4749999999999</v>
      </c>
      <c r="E14" s="217">
        <v>2814.0450000000001</v>
      </c>
      <c r="F14" s="217">
        <v>2980.98</v>
      </c>
      <c r="G14" s="217">
        <v>3096.4</v>
      </c>
      <c r="H14" s="217">
        <v>3269.85</v>
      </c>
      <c r="I14" s="217">
        <v>3326.09</v>
      </c>
      <c r="J14"/>
      <c r="L14" s="36"/>
    </row>
    <row r="15" spans="1:12" s="26" customFormat="1" ht="13.8" x14ac:dyDescent="0.25">
      <c r="A15" s="51" t="s">
        <v>1522</v>
      </c>
      <c r="B15" s="217">
        <v>148.47499999999999</v>
      </c>
      <c r="C15" s="217">
        <v>163.44</v>
      </c>
      <c r="D15" s="217">
        <v>195.8</v>
      </c>
      <c r="E15" s="217">
        <v>230.88499999999999</v>
      </c>
      <c r="F15" s="217">
        <v>243.1</v>
      </c>
      <c r="G15" s="217">
        <v>225.49</v>
      </c>
      <c r="H15" s="217">
        <v>235.65</v>
      </c>
      <c r="I15" s="217">
        <v>197.04499999999999</v>
      </c>
      <c r="J15"/>
      <c r="L15" s="36"/>
    </row>
    <row r="16" spans="1:12" s="26" customFormat="1" ht="13.8" x14ac:dyDescent="0.25">
      <c r="A16" s="26" t="s">
        <v>1523</v>
      </c>
      <c r="B16" s="36">
        <v>148.47</v>
      </c>
      <c r="C16" s="36">
        <v>156.66499999999999</v>
      </c>
      <c r="D16" s="36">
        <v>162.565</v>
      </c>
      <c r="E16" s="36">
        <v>161.02500000000001</v>
      </c>
      <c r="F16" s="36">
        <v>191.78</v>
      </c>
      <c r="G16" s="36">
        <v>168.86500000000001</v>
      </c>
      <c r="H16" s="36">
        <v>180.99</v>
      </c>
      <c r="I16" s="36">
        <v>191.54499999999999</v>
      </c>
      <c r="J16"/>
      <c r="L16" s="36"/>
    </row>
    <row r="17" spans="1:12" s="26" customFormat="1" ht="13.8" x14ac:dyDescent="0.25">
      <c r="A17" s="26" t="s">
        <v>1559</v>
      </c>
      <c r="B17" s="36">
        <v>334.13499999999999</v>
      </c>
      <c r="C17" s="36">
        <v>353.03</v>
      </c>
      <c r="D17" s="36">
        <v>376.15499999999997</v>
      </c>
      <c r="E17" s="36">
        <v>395.09</v>
      </c>
      <c r="F17" s="36">
        <v>415.55500000000001</v>
      </c>
      <c r="G17" s="36">
        <v>441.52499999999998</v>
      </c>
      <c r="H17" s="36">
        <v>464.54</v>
      </c>
      <c r="I17" s="36">
        <v>488.8</v>
      </c>
      <c r="J17"/>
      <c r="L17" s="36"/>
    </row>
    <row r="18" spans="1:12" s="26" customFormat="1" ht="13.8" x14ac:dyDescent="0.25">
      <c r="A18" s="26" t="s">
        <v>1560</v>
      </c>
      <c r="B18" s="36">
        <v>14.615</v>
      </c>
      <c r="C18" s="36">
        <v>15.9</v>
      </c>
      <c r="D18" s="36">
        <v>15.9</v>
      </c>
      <c r="E18" s="36">
        <v>17.670000000000002</v>
      </c>
      <c r="F18" s="36">
        <v>17.835000000000001</v>
      </c>
      <c r="G18" s="36">
        <v>18.899999999999999</v>
      </c>
      <c r="H18" s="36">
        <v>19.16</v>
      </c>
      <c r="I18" s="36">
        <v>20.62</v>
      </c>
      <c r="J18"/>
      <c r="L18" s="36"/>
    </row>
    <row r="19" spans="1:12" s="26" customFormat="1" ht="14.25" customHeight="1" x14ac:dyDescent="0.25">
      <c r="A19" s="26" t="s">
        <v>1524</v>
      </c>
      <c r="B19" s="36">
        <v>74.855000000000004</v>
      </c>
      <c r="C19" s="36">
        <v>80.405000000000001</v>
      </c>
      <c r="D19" s="36">
        <v>84.55</v>
      </c>
      <c r="E19" s="36">
        <v>81.954999999999998</v>
      </c>
      <c r="F19" s="36">
        <v>90.974999999999994</v>
      </c>
      <c r="G19" s="36">
        <v>92.82</v>
      </c>
      <c r="H19" s="36">
        <v>101.93</v>
      </c>
      <c r="I19" s="36">
        <v>124.82</v>
      </c>
      <c r="J19"/>
      <c r="L19" s="36"/>
    </row>
    <row r="20" spans="1:12" s="26" customFormat="1" ht="4.5" customHeight="1" thickBot="1" x14ac:dyDescent="0.3">
      <c r="B20" s="935"/>
      <c r="C20" s="935"/>
      <c r="D20" s="935"/>
      <c r="E20" s="935"/>
      <c r="F20" s="935"/>
      <c r="G20" s="935"/>
      <c r="I20" s="995"/>
      <c r="J20"/>
      <c r="L20" s="36"/>
    </row>
    <row r="21" spans="1:12" s="26" customFormat="1" ht="13.8" x14ac:dyDescent="0.25">
      <c r="A21" s="691" t="s">
        <v>1525</v>
      </c>
      <c r="B21" s="694">
        <v>3368.4949999999999</v>
      </c>
      <c r="C21" s="694">
        <v>3505.7950000000001</v>
      </c>
      <c r="D21" s="694">
        <v>3594.4450000000002</v>
      </c>
      <c r="E21" s="694">
        <v>3700.67</v>
      </c>
      <c r="F21" s="694">
        <v>3940.2249999999999</v>
      </c>
      <c r="G21" s="694">
        <v>4044</v>
      </c>
      <c r="H21" s="694">
        <v>4272.12</v>
      </c>
      <c r="I21" s="694">
        <v>4348.92</v>
      </c>
      <c r="J21"/>
      <c r="K21" s="36"/>
    </row>
    <row r="22" spans="1:12" s="26" customFormat="1" ht="13.8" x14ac:dyDescent="0.25">
      <c r="A22" s="695" t="s">
        <v>1209</v>
      </c>
      <c r="B22" s="696">
        <v>3.1</v>
      </c>
      <c r="C22" s="696">
        <v>4.0999999999999996</v>
      </c>
      <c r="D22" s="696">
        <v>2.5</v>
      </c>
      <c r="E22" s="696">
        <v>3</v>
      </c>
      <c r="F22" s="696">
        <v>6.5</v>
      </c>
      <c r="G22" s="696">
        <v>2.6</v>
      </c>
      <c r="H22" s="696">
        <v>5.6</v>
      </c>
      <c r="I22" s="696">
        <v>1.8</v>
      </c>
      <c r="J22"/>
    </row>
    <row r="23" spans="1:12" s="26" customFormat="1" ht="6.75" customHeight="1" x14ac:dyDescent="0.25">
      <c r="A23" s="695"/>
      <c r="B23" s="696"/>
      <c r="C23" s="696"/>
      <c r="D23" s="696"/>
      <c r="E23" s="696"/>
      <c r="F23" s="696"/>
      <c r="G23" s="696"/>
      <c r="H23" s="696"/>
      <c r="I23" s="696"/>
      <c r="J23"/>
    </row>
    <row r="24" spans="1:12" s="26" customFormat="1" ht="13.8" x14ac:dyDescent="0.25">
      <c r="A24" s="180" t="s">
        <v>1526</v>
      </c>
      <c r="B24" s="146"/>
      <c r="C24" s="146"/>
      <c r="D24" s="146"/>
      <c r="E24" s="146"/>
      <c r="F24" s="146"/>
      <c r="G24" s="146"/>
      <c r="H24" s="146"/>
      <c r="I24" s="146"/>
      <c r="J24"/>
    </row>
    <row r="25" spans="1:12" s="26" customFormat="1" ht="6.75" customHeight="1" x14ac:dyDescent="0.25">
      <c r="B25" s="935"/>
      <c r="C25" s="935"/>
      <c r="D25" s="935"/>
      <c r="E25" s="935"/>
      <c r="F25" s="935"/>
      <c r="G25" s="935"/>
      <c r="I25" s="995"/>
      <c r="J25"/>
    </row>
    <row r="26" spans="1:12" s="26" customFormat="1" ht="15.15" customHeight="1" x14ac:dyDescent="0.25">
      <c r="A26" s="26" t="s">
        <v>1518</v>
      </c>
      <c r="B26" s="36">
        <v>202.71</v>
      </c>
      <c r="C26" s="36">
        <v>199.46</v>
      </c>
      <c r="D26" s="36">
        <v>211.92</v>
      </c>
      <c r="E26" s="36">
        <v>226.95500000000001</v>
      </c>
      <c r="F26" s="36">
        <v>238.47</v>
      </c>
      <c r="G26" s="36">
        <v>244.7</v>
      </c>
      <c r="H26" s="36">
        <v>237.19</v>
      </c>
      <c r="I26" s="36">
        <v>251.345</v>
      </c>
      <c r="J26"/>
    </row>
    <row r="27" spans="1:12" s="26" customFormat="1" ht="27.6" x14ac:dyDescent="0.25">
      <c r="A27" s="442" t="s">
        <v>1561</v>
      </c>
      <c r="B27" s="36">
        <v>199.345</v>
      </c>
      <c r="C27" s="36">
        <v>207.685</v>
      </c>
      <c r="D27" s="36">
        <v>217.375</v>
      </c>
      <c r="E27" s="36">
        <v>229.75</v>
      </c>
      <c r="F27" s="36">
        <v>240.66</v>
      </c>
      <c r="G27" s="36">
        <v>252</v>
      </c>
      <c r="H27" s="36">
        <v>263.22500000000002</v>
      </c>
      <c r="I27" s="36">
        <v>289.255</v>
      </c>
      <c r="J27"/>
    </row>
    <row r="28" spans="1:12" s="26" customFormat="1" ht="27.6" x14ac:dyDescent="0.25">
      <c r="A28" s="442" t="s">
        <v>1517</v>
      </c>
      <c r="B28" s="36">
        <v>220.29</v>
      </c>
      <c r="C28" s="36">
        <v>228.97</v>
      </c>
      <c r="D28" s="36">
        <v>241.85499999999999</v>
      </c>
      <c r="E28" s="36">
        <v>254.4</v>
      </c>
      <c r="F28" s="36">
        <v>265.63499999999999</v>
      </c>
      <c r="G28" s="36">
        <v>275.69499999999999</v>
      </c>
      <c r="H28" s="36">
        <v>285.99</v>
      </c>
      <c r="I28" s="36">
        <v>300.95999999999998</v>
      </c>
      <c r="J28"/>
    </row>
    <row r="29" spans="1:12" s="26" customFormat="1" ht="14.25" customHeight="1" x14ac:dyDescent="0.25">
      <c r="A29" s="26" t="s">
        <v>1562</v>
      </c>
      <c r="B29" s="36">
        <v>55.11</v>
      </c>
      <c r="C29" s="36">
        <v>54.58</v>
      </c>
      <c r="D29" s="36">
        <v>72.314999999999998</v>
      </c>
      <c r="E29" s="36">
        <v>85.635000000000005</v>
      </c>
      <c r="F29" s="36">
        <v>99.98</v>
      </c>
      <c r="G29" s="36">
        <v>100.48</v>
      </c>
      <c r="H29" s="36">
        <v>102.11</v>
      </c>
      <c r="I29" s="36">
        <v>113.08</v>
      </c>
      <c r="J29"/>
    </row>
    <row r="30" spans="1:12" s="26" customFormat="1" ht="28.5" customHeight="1" x14ac:dyDescent="0.25">
      <c r="A30" s="442" t="s">
        <v>1519</v>
      </c>
      <c r="B30" s="36">
        <v>16.21</v>
      </c>
      <c r="C30" s="36">
        <v>16.234999999999999</v>
      </c>
      <c r="D30" s="36">
        <v>17.565000000000001</v>
      </c>
      <c r="E30" s="36">
        <v>17.55</v>
      </c>
      <c r="F30" s="36">
        <v>17.925000000000001</v>
      </c>
      <c r="G30" s="36">
        <v>18.98</v>
      </c>
      <c r="H30" s="36">
        <v>19.675000000000001</v>
      </c>
      <c r="I30" s="36">
        <v>41.145000000000003</v>
      </c>
    </row>
    <row r="31" spans="1:12" s="26" customFormat="1" ht="14.25" customHeight="1" x14ac:dyDescent="0.25">
      <c r="A31" s="26" t="s">
        <v>1563</v>
      </c>
      <c r="B31" s="36">
        <v>18.565000000000001</v>
      </c>
      <c r="C31" s="36">
        <v>20.065000000000001</v>
      </c>
      <c r="D31" s="36">
        <v>21.14</v>
      </c>
      <c r="E31" s="36">
        <v>20.695</v>
      </c>
      <c r="F31" s="36">
        <v>20.39</v>
      </c>
      <c r="G31" s="36">
        <v>21.715</v>
      </c>
      <c r="H31" s="36">
        <v>20.844999999999999</v>
      </c>
      <c r="I31" s="36">
        <v>21.305</v>
      </c>
    </row>
    <row r="32" spans="1:12" s="26" customFormat="1" ht="14.25" customHeight="1" x14ac:dyDescent="0.25">
      <c r="A32" s="26" t="s">
        <v>1564</v>
      </c>
      <c r="B32" s="13">
        <v>26.07</v>
      </c>
      <c r="C32" s="13">
        <v>27.4</v>
      </c>
      <c r="D32" s="13">
        <v>28.225000000000001</v>
      </c>
      <c r="E32" s="13">
        <v>28.94</v>
      </c>
      <c r="F32" s="13">
        <v>29.99</v>
      </c>
      <c r="G32" s="13">
        <v>33.335000000000001</v>
      </c>
      <c r="H32" s="13">
        <v>40.270000000000003</v>
      </c>
      <c r="I32" s="13">
        <v>44.96</v>
      </c>
    </row>
    <row r="33" spans="1:11" s="26" customFormat="1" ht="29.25" customHeight="1" x14ac:dyDescent="0.25">
      <c r="A33" s="442" t="s">
        <v>1565</v>
      </c>
      <c r="B33" s="203">
        <v>3.5950000000000002</v>
      </c>
      <c r="C33" s="203">
        <v>7.3849999999999998</v>
      </c>
      <c r="D33" s="203">
        <v>6.9749999999999996</v>
      </c>
      <c r="E33" s="203">
        <v>7.11</v>
      </c>
      <c r="F33" s="203">
        <v>7.7450000000000001</v>
      </c>
      <c r="G33" s="203">
        <v>7.8449999999999998</v>
      </c>
      <c r="H33" s="203">
        <v>7.9850000000000003</v>
      </c>
      <c r="I33" s="203">
        <v>8.09</v>
      </c>
    </row>
    <row r="34" spans="1:11" s="26" customFormat="1" ht="14.25" customHeight="1" x14ac:dyDescent="0.25">
      <c r="A34" s="26" t="s">
        <v>1520</v>
      </c>
      <c r="B34" s="13">
        <v>4.21</v>
      </c>
      <c r="C34" s="13">
        <v>4.21</v>
      </c>
      <c r="D34" s="13">
        <v>5.1449999999999996</v>
      </c>
      <c r="E34" s="13">
        <v>5.0599999999999996</v>
      </c>
      <c r="F34" s="13">
        <v>4.6050000000000004</v>
      </c>
      <c r="G34" s="13">
        <v>5.25</v>
      </c>
      <c r="H34" s="13">
        <v>8.44</v>
      </c>
      <c r="I34" s="13">
        <v>264.12</v>
      </c>
    </row>
    <row r="35" spans="1:11" s="26" customFormat="1" ht="4.5" customHeight="1" thickBot="1" x14ac:dyDescent="0.3">
      <c r="B35" s="935"/>
      <c r="C35" s="935"/>
      <c r="D35" s="935"/>
      <c r="E35" s="935"/>
      <c r="F35" s="935"/>
      <c r="G35" s="935"/>
      <c r="I35" s="995"/>
    </row>
    <row r="36" spans="1:11" s="32" customFormat="1" ht="13.8" x14ac:dyDescent="0.25">
      <c r="A36" s="691" t="s">
        <v>1527</v>
      </c>
      <c r="B36" s="694">
        <v>746.10500000000002</v>
      </c>
      <c r="C36" s="694">
        <v>765.99</v>
      </c>
      <c r="D36" s="694">
        <v>822.51499999999999</v>
      </c>
      <c r="E36" s="694">
        <v>876.09500000000003</v>
      </c>
      <c r="F36" s="694">
        <v>925.41</v>
      </c>
      <c r="G36" s="694">
        <v>960</v>
      </c>
      <c r="H36" s="694">
        <v>985.72500000000002</v>
      </c>
      <c r="I36" s="694">
        <v>1334.26</v>
      </c>
    </row>
    <row r="37" spans="1:11" s="32" customFormat="1" ht="13.8" x14ac:dyDescent="0.25">
      <c r="A37" s="695" t="s">
        <v>1209</v>
      </c>
      <c r="B37" s="696">
        <v>0.6</v>
      </c>
      <c r="C37" s="696">
        <v>2.7</v>
      </c>
      <c r="D37" s="696">
        <v>7.4</v>
      </c>
      <c r="E37" s="696">
        <v>6.5</v>
      </c>
      <c r="F37" s="696">
        <v>5.6</v>
      </c>
      <c r="G37" s="696">
        <v>3.7</v>
      </c>
      <c r="H37" s="696">
        <v>2.7</v>
      </c>
      <c r="I37" s="696">
        <v>35.4</v>
      </c>
    </row>
    <row r="38" spans="1:11" ht="8.25" customHeight="1" thickBot="1" x14ac:dyDescent="0.3"/>
    <row r="39" spans="1:11" ht="17.25" customHeight="1" x14ac:dyDescent="0.25">
      <c r="A39" s="691" t="s">
        <v>1515</v>
      </c>
      <c r="B39" s="694">
        <v>4114.6049999999996</v>
      </c>
      <c r="C39" s="694">
        <v>4271.79</v>
      </c>
      <c r="D39" s="694">
        <v>4416.9650000000001</v>
      </c>
      <c r="E39" s="694">
        <v>4576.76</v>
      </c>
      <c r="F39" s="694">
        <v>4865.63</v>
      </c>
      <c r="G39" s="694">
        <v>5004.0050000000001</v>
      </c>
      <c r="H39" s="694">
        <v>5257.84</v>
      </c>
      <c r="I39" s="694">
        <v>5683.18</v>
      </c>
      <c r="K39" s="47"/>
    </row>
    <row r="40" spans="1:11" ht="17.25" customHeight="1" thickBot="1" x14ac:dyDescent="0.3">
      <c r="A40" s="697" t="s">
        <v>1209</v>
      </c>
      <c r="B40" s="698">
        <v>2.6</v>
      </c>
      <c r="C40" s="698">
        <v>3.8</v>
      </c>
      <c r="D40" s="698">
        <v>3.4</v>
      </c>
      <c r="E40" s="698">
        <v>3.6</v>
      </c>
      <c r="F40" s="698">
        <v>6.3</v>
      </c>
      <c r="G40" s="698">
        <v>2.8</v>
      </c>
      <c r="H40" s="698">
        <v>5.0999999999999996</v>
      </c>
      <c r="I40" s="698">
        <v>8.1</v>
      </c>
    </row>
    <row r="41" spans="1:11" ht="13.8" thickTop="1" x14ac:dyDescent="0.25">
      <c r="B41" s="47"/>
      <c r="C41" s="47"/>
      <c r="D41" s="47"/>
      <c r="E41" s="47"/>
      <c r="F41" s="47"/>
      <c r="G41" s="47"/>
      <c r="H41" s="47"/>
      <c r="I41" s="47"/>
    </row>
    <row r="42" spans="1:11" ht="13.8" x14ac:dyDescent="0.25">
      <c r="C42" s="26"/>
    </row>
    <row r="43" spans="1:11" ht="28.5" customHeight="1" x14ac:dyDescent="0.25">
      <c r="A43" s="1664" t="s">
        <v>1841</v>
      </c>
      <c r="B43" s="1664"/>
      <c r="C43" s="1664"/>
      <c r="D43" s="1664"/>
      <c r="E43" s="1664"/>
      <c r="F43" s="1664"/>
      <c r="G43" s="1664"/>
      <c r="H43" s="1664"/>
      <c r="I43" s="1664"/>
    </row>
    <row r="44" spans="1:11" ht="13.8" x14ac:dyDescent="0.25">
      <c r="B44" s="26"/>
    </row>
  </sheetData>
  <customSheetViews>
    <customSheetView guid="{F67F5823-51D5-4D47-B100-5B47C1E6BCB9}" showPageBreaks="1" fitToPage="1" printArea="1" topLeftCell="A3">
      <selection activeCell="H41" sqref="H41"/>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43:I43"/>
  </mergeCells>
  <phoneticPr fontId="0" type="noConversion"/>
  <hyperlinks>
    <hyperlink ref="A43:I43" r:id="rId3" display="Source: Statistics Canada. Table 11-10-0007-01 Tax filers and dependants with income by source of income (x 1,000)" xr:uid="{00000000-0004-0000-1C00-000000000000}"/>
  </hyperlinks>
  <printOptions horizontalCentered="1"/>
  <pageMargins left="0.74803149606299202" right="0.74803149606299202" top="0.98425196850393704" bottom="0.98425196850393704" header="0.511811023622047" footer="0.511811023622047"/>
  <pageSetup scale="81" firstPageNumber="27" orientation="portrait" useFirstPageNumber="1" r:id="rId4"/>
  <headerFooter alignWithMargins="0"/>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FF0000"/>
    <pageSetUpPr fitToPage="1"/>
  </sheetPr>
  <dimension ref="A1:I64"/>
  <sheetViews>
    <sheetView zoomScaleNormal="100" workbookViewId="0">
      <selection activeCell="B35" sqref="B35"/>
    </sheetView>
  </sheetViews>
  <sheetFormatPr defaultRowHeight="13.2" x14ac:dyDescent="0.25"/>
  <cols>
    <col min="1" max="1" width="27.6640625" customWidth="1"/>
    <col min="2" max="2" width="12.6640625" customWidth="1"/>
    <col min="3" max="3" width="12.5546875" customWidth="1"/>
    <col min="4" max="4" width="11.33203125" customWidth="1"/>
    <col min="5" max="5" width="1.33203125" customWidth="1"/>
    <col min="6" max="6" width="11.33203125" customWidth="1"/>
    <col min="7" max="7" width="11.6640625" customWidth="1"/>
    <col min="8" max="8" width="11.5546875" customWidth="1"/>
    <col min="9" max="9" width="11.33203125" customWidth="1"/>
    <col min="11" max="11" width="13.6640625" bestFit="1" customWidth="1"/>
  </cols>
  <sheetData>
    <row r="1" spans="1:9" ht="17.399999999999999" x14ac:dyDescent="0.3">
      <c r="A1" s="1609" t="s">
        <v>145</v>
      </c>
      <c r="B1" s="1609"/>
      <c r="C1" s="1609"/>
      <c r="D1" s="1609"/>
      <c r="E1" s="1609"/>
      <c r="F1" s="1609"/>
      <c r="G1" s="1609"/>
      <c r="H1" s="1609"/>
      <c r="I1" s="1609"/>
    </row>
    <row r="2" spans="1:9" ht="17.399999999999999" x14ac:dyDescent="0.3">
      <c r="A2" s="48"/>
      <c r="B2" s="2"/>
      <c r="C2" s="2"/>
      <c r="D2" s="2"/>
      <c r="E2" s="2"/>
      <c r="F2" s="2"/>
      <c r="G2" s="2"/>
      <c r="H2" s="2"/>
    </row>
    <row r="3" spans="1:9" ht="17.399999999999999" x14ac:dyDescent="0.3">
      <c r="A3" s="1602" t="s">
        <v>2385</v>
      </c>
      <c r="B3" s="1602"/>
      <c r="C3" s="1602"/>
      <c r="D3" s="1602"/>
      <c r="E3" s="1602"/>
      <c r="F3" s="1602"/>
      <c r="G3" s="1602"/>
      <c r="H3" s="1602"/>
      <c r="I3" s="1602"/>
    </row>
    <row r="4" spans="1:9" ht="17.399999999999999" x14ac:dyDescent="0.3">
      <c r="A4" s="1602" t="s">
        <v>1212</v>
      </c>
      <c r="B4" s="1602"/>
      <c r="C4" s="1602"/>
      <c r="D4" s="1602"/>
      <c r="E4" s="1602"/>
      <c r="F4" s="1602"/>
      <c r="G4" s="1602"/>
      <c r="H4" s="1602"/>
      <c r="I4" s="1602"/>
    </row>
    <row r="5" spans="1:9" ht="17.399999999999999" x14ac:dyDescent="0.3">
      <c r="A5" s="1602" t="s">
        <v>387</v>
      </c>
      <c r="B5" s="1602"/>
      <c r="C5" s="1602"/>
      <c r="D5" s="1602"/>
      <c r="E5" s="1602"/>
      <c r="F5" s="1602"/>
      <c r="G5" s="1602"/>
      <c r="H5" s="1602"/>
      <c r="I5" s="1602"/>
    </row>
    <row r="8" spans="1:9" s="37" customFormat="1" ht="18" x14ac:dyDescent="0.3">
      <c r="B8" s="37">
        <v>2014</v>
      </c>
      <c r="C8" s="37">
        <v>2015</v>
      </c>
      <c r="D8" s="37">
        <v>2016</v>
      </c>
      <c r="F8" s="37">
        <v>2017</v>
      </c>
      <c r="G8" s="37">
        <v>2018</v>
      </c>
      <c r="H8" s="37">
        <v>2019</v>
      </c>
      <c r="I8" s="37" t="s">
        <v>2021</v>
      </c>
    </row>
    <row r="9" spans="1:9" ht="4.5" customHeight="1" thickBot="1" x14ac:dyDescent="0.3">
      <c r="A9" s="24"/>
      <c r="B9" s="24"/>
      <c r="C9" s="24"/>
      <c r="D9" s="24"/>
      <c r="E9" s="24"/>
      <c r="F9" s="24"/>
      <c r="G9" s="24"/>
      <c r="H9" s="24"/>
      <c r="I9" s="24"/>
    </row>
    <row r="10" spans="1:9" ht="4.5" customHeight="1" x14ac:dyDescent="0.25"/>
    <row r="11" spans="1:9" s="26" customFormat="1" ht="13.8" x14ac:dyDescent="0.25">
      <c r="A11" s="26" t="s">
        <v>45</v>
      </c>
      <c r="B11" s="36">
        <v>108690</v>
      </c>
      <c r="C11" s="36">
        <v>109900</v>
      </c>
      <c r="D11" s="36">
        <v>111750</v>
      </c>
      <c r="E11" s="36"/>
      <c r="F11" s="36">
        <v>113660</v>
      </c>
      <c r="G11" s="36">
        <v>114090</v>
      </c>
      <c r="H11" s="36">
        <v>116450</v>
      </c>
      <c r="I11" s="36">
        <v>120110</v>
      </c>
    </row>
    <row r="12" spans="1:9" s="26" customFormat="1" ht="13.8" x14ac:dyDescent="0.25">
      <c r="A12" s="26" t="s">
        <v>301</v>
      </c>
      <c r="B12" s="36">
        <v>4201</v>
      </c>
      <c r="C12" s="36">
        <v>4378</v>
      </c>
      <c r="D12" s="36">
        <v>4485</v>
      </c>
      <c r="E12" s="36"/>
      <c r="F12" s="36">
        <v>4769</v>
      </c>
      <c r="G12" s="36">
        <v>4970</v>
      </c>
      <c r="H12" s="36">
        <v>5130</v>
      </c>
      <c r="I12" s="36">
        <v>5591</v>
      </c>
    </row>
    <row r="13" spans="1:9" s="26" customFormat="1" ht="13.8" x14ac:dyDescent="0.25">
      <c r="A13" s="26" t="s">
        <v>46</v>
      </c>
      <c r="B13" s="1504">
        <v>38651.209862912874</v>
      </c>
      <c r="C13" s="1504">
        <v>39836.214740673342</v>
      </c>
      <c r="D13" s="1504">
        <v>40134.228187919463</v>
      </c>
      <c r="E13" s="1504"/>
      <c r="F13" s="1504">
        <v>41958.47263769136</v>
      </c>
      <c r="G13" s="1504">
        <v>43562.10009641511</v>
      </c>
      <c r="H13" s="1504">
        <v>44053.241734650066</v>
      </c>
      <c r="I13" s="13">
        <v>46548.99675297644</v>
      </c>
    </row>
    <row r="14" spans="1:9" s="26" customFormat="1" ht="12.75" customHeight="1" x14ac:dyDescent="0.25">
      <c r="B14" s="36"/>
      <c r="C14" s="36"/>
      <c r="D14" s="36"/>
      <c r="E14" s="36"/>
      <c r="F14" s="36"/>
      <c r="G14" s="36"/>
      <c r="H14" s="36"/>
      <c r="I14" s="36"/>
    </row>
    <row r="15" spans="1:9" s="26" customFormat="1" ht="13.8" x14ac:dyDescent="0.25">
      <c r="A15" s="26" t="s">
        <v>9</v>
      </c>
      <c r="B15" s="120">
        <v>81640</v>
      </c>
      <c r="C15" s="120">
        <v>81530</v>
      </c>
      <c r="D15" s="120">
        <v>82120</v>
      </c>
      <c r="E15" s="120"/>
      <c r="F15" s="120">
        <v>84220</v>
      </c>
      <c r="G15" s="120">
        <v>85700</v>
      </c>
      <c r="H15" s="1302">
        <v>86270</v>
      </c>
      <c r="I15" s="1302">
        <v>92530</v>
      </c>
    </row>
    <row r="16" spans="1:9" s="26" customFormat="1" ht="13.8" x14ac:dyDescent="0.25">
      <c r="A16" s="998" t="s">
        <v>1842</v>
      </c>
      <c r="B16" s="36">
        <v>3754</v>
      </c>
      <c r="C16" s="36">
        <v>3902</v>
      </c>
      <c r="D16" s="36">
        <v>3983</v>
      </c>
      <c r="E16" s="36"/>
      <c r="F16" s="36">
        <v>4237</v>
      </c>
      <c r="G16" s="36">
        <v>4416</v>
      </c>
      <c r="H16" s="36">
        <v>4552</v>
      </c>
      <c r="I16" s="36">
        <v>4981</v>
      </c>
    </row>
    <row r="17" spans="1:9" s="26" customFormat="1" ht="13.8" x14ac:dyDescent="0.25">
      <c r="A17" s="998" t="s">
        <v>46</v>
      </c>
      <c r="B17" s="1504">
        <v>45982.361587457126</v>
      </c>
      <c r="C17" s="1504">
        <v>47859.683552066723</v>
      </c>
      <c r="D17" s="1504">
        <v>48502.191914271796</v>
      </c>
      <c r="E17" s="1504"/>
      <c r="F17" s="1504">
        <v>50308.715269532178</v>
      </c>
      <c r="G17" s="1504">
        <v>51528.588098016335</v>
      </c>
      <c r="H17" s="1504">
        <v>52764.576330126351</v>
      </c>
      <c r="I17" s="13">
        <v>53831.189884361826</v>
      </c>
    </row>
    <row r="18" spans="1:9" s="26" customFormat="1" ht="12.75" customHeight="1" x14ac:dyDescent="0.25">
      <c r="B18" s="36"/>
      <c r="C18" s="1298"/>
      <c r="D18" s="36"/>
      <c r="E18" s="36"/>
      <c r="F18" s="36"/>
      <c r="G18" s="36"/>
      <c r="H18" s="36"/>
      <c r="I18" s="36"/>
    </row>
    <row r="19" spans="1:9" s="26" customFormat="1" ht="13.8" x14ac:dyDescent="0.25">
      <c r="A19" s="26" t="s">
        <v>1027</v>
      </c>
      <c r="B19" s="36">
        <v>344</v>
      </c>
      <c r="C19" s="36">
        <v>370</v>
      </c>
      <c r="D19" s="36">
        <v>372</v>
      </c>
      <c r="E19" s="36"/>
      <c r="F19" s="36">
        <v>408</v>
      </c>
      <c r="G19" s="36">
        <v>427</v>
      </c>
      <c r="H19" s="36">
        <v>447</v>
      </c>
      <c r="I19" s="36">
        <v>481</v>
      </c>
    </row>
    <row r="20" spans="1:9" s="26" customFormat="1" ht="13.8" x14ac:dyDescent="0.25">
      <c r="A20" s="26" t="s">
        <v>1028</v>
      </c>
      <c r="B20" s="36">
        <v>300</v>
      </c>
      <c r="C20" s="36">
        <v>316</v>
      </c>
      <c r="D20" s="36">
        <v>318</v>
      </c>
      <c r="E20" s="36"/>
      <c r="F20" s="36">
        <v>348</v>
      </c>
      <c r="G20" s="36">
        <v>357</v>
      </c>
      <c r="H20" s="36">
        <v>376</v>
      </c>
      <c r="I20" s="36">
        <v>411</v>
      </c>
    </row>
    <row r="21" spans="1:9" s="26" customFormat="1" ht="4.5" customHeight="1" x14ac:dyDescent="0.25">
      <c r="B21" s="60"/>
      <c r="C21" s="60"/>
      <c r="D21" s="60"/>
      <c r="E21" s="60"/>
      <c r="F21" s="60"/>
      <c r="G21" s="60"/>
      <c r="H21" s="60"/>
      <c r="I21" s="60"/>
    </row>
    <row r="22" spans="1:9" s="32" customFormat="1" ht="13.8" x14ac:dyDescent="0.25">
      <c r="A22" s="32" t="s">
        <v>953</v>
      </c>
      <c r="B22" s="56">
        <v>659</v>
      </c>
      <c r="C22" s="56">
        <v>704</v>
      </c>
      <c r="D22" s="56">
        <v>711</v>
      </c>
      <c r="E22" s="56"/>
      <c r="F22" s="56">
        <v>779</v>
      </c>
      <c r="G22" s="56">
        <v>784</v>
      </c>
      <c r="H22" s="1299">
        <v>823</v>
      </c>
      <c r="I22" s="56">
        <v>914</v>
      </c>
    </row>
    <row r="23" spans="1:9" s="42" customFormat="1" ht="12.75" customHeight="1" x14ac:dyDescent="0.2">
      <c r="A23" s="42" t="s">
        <v>503</v>
      </c>
      <c r="B23" s="148">
        <v>4.2721518987341778</v>
      </c>
      <c r="C23" s="148">
        <v>6.8285280728376252</v>
      </c>
      <c r="D23" s="148">
        <v>0.99431818181818787</v>
      </c>
      <c r="E23" s="148"/>
      <c r="F23" s="148">
        <v>9.5639943741209663</v>
      </c>
      <c r="G23" s="148">
        <v>0.64184852374840062</v>
      </c>
      <c r="H23" s="148">
        <v>4.9744897959183687</v>
      </c>
      <c r="I23" s="148">
        <v>11.057108140947758</v>
      </c>
    </row>
    <row r="24" spans="1:9" s="42" customFormat="1" ht="12.75" customHeight="1" x14ac:dyDescent="0.2">
      <c r="B24" s="299"/>
      <c r="C24" s="299"/>
      <c r="D24" s="299"/>
      <c r="E24" s="299"/>
      <c r="F24" s="299"/>
      <c r="G24" s="299"/>
      <c r="H24" s="299"/>
      <c r="I24" s="299"/>
    </row>
    <row r="25" spans="1:9" s="26" customFormat="1" ht="13.8" x14ac:dyDescent="0.25">
      <c r="A25" s="26" t="s">
        <v>404</v>
      </c>
      <c r="B25" s="13">
        <v>8072.02351788339</v>
      </c>
      <c r="C25" s="13">
        <v>8634.858334355451</v>
      </c>
      <c r="D25" s="13">
        <v>8658.0613735996103</v>
      </c>
      <c r="E25" s="13"/>
      <c r="F25" s="13">
        <v>9249.5844217525537</v>
      </c>
      <c r="G25" s="13">
        <v>9148.191365227538</v>
      </c>
      <c r="H25" s="1298">
        <v>9539.8168540628267</v>
      </c>
      <c r="I25" s="13">
        <v>9877.8774451529225</v>
      </c>
    </row>
    <row r="26" spans="1:9" s="42" customFormat="1" ht="12.75" customHeight="1" x14ac:dyDescent="0.2">
      <c r="A26" s="42" t="s">
        <v>503</v>
      </c>
      <c r="B26" s="148">
        <v>2.2030572628210177</v>
      </c>
      <c r="C26" s="148">
        <v>6.9726607612714764</v>
      </c>
      <c r="D26" s="148">
        <v>0.26871360647391374</v>
      </c>
      <c r="E26" s="148"/>
      <c r="F26" s="148">
        <v>6.8320496082024951</v>
      </c>
      <c r="G26" s="148">
        <v>-1.0961904005823864</v>
      </c>
      <c r="H26" s="148">
        <v>4.2809061726000408</v>
      </c>
      <c r="I26" s="148">
        <v>3.5436800963964288</v>
      </c>
    </row>
    <row r="27" spans="1:9" s="26" customFormat="1" ht="12.75" customHeight="1" x14ac:dyDescent="0.25"/>
    <row r="28" spans="1:9" x14ac:dyDescent="0.25">
      <c r="A28" s="160" t="s">
        <v>231</v>
      </c>
    </row>
    <row r="29" spans="1:9" x14ac:dyDescent="0.25">
      <c r="A29" s="160" t="s">
        <v>357</v>
      </c>
    </row>
    <row r="30" spans="1:9" ht="12.75" customHeight="1" x14ac:dyDescent="0.25"/>
    <row r="31" spans="1:9" ht="12.75" customHeight="1" x14ac:dyDescent="0.25">
      <c r="A31" s="1603" t="s">
        <v>2383</v>
      </c>
      <c r="B31" s="1696"/>
      <c r="C31" s="1696"/>
      <c r="D31" s="1696"/>
      <c r="E31" s="1696"/>
      <c r="F31" s="1696"/>
      <c r="G31" s="1696"/>
      <c r="H31" s="1696"/>
      <c r="I31" s="1696"/>
    </row>
    <row r="32" spans="1:9" ht="16.95" customHeight="1" x14ac:dyDescent="0.25">
      <c r="A32" s="1603" t="s">
        <v>2384</v>
      </c>
      <c r="B32" s="1603"/>
      <c r="C32" s="1603"/>
      <c r="D32" s="1603"/>
      <c r="E32" s="1603"/>
      <c r="F32" s="1603"/>
      <c r="G32" s="1603"/>
      <c r="H32" s="1603"/>
      <c r="I32" s="1603"/>
    </row>
    <row r="33" spans="1:9" ht="12.75" customHeight="1" x14ac:dyDescent="0.25">
      <c r="A33" s="26"/>
    </row>
    <row r="34" spans="1:9" ht="17.399999999999999" x14ac:dyDescent="0.3">
      <c r="A34" s="1609" t="s">
        <v>1514</v>
      </c>
      <c r="B34" s="1609"/>
      <c r="C34" s="1609"/>
      <c r="D34" s="1609"/>
      <c r="E34" s="1609"/>
      <c r="F34" s="1609"/>
      <c r="G34" s="1609"/>
      <c r="H34" s="1609"/>
      <c r="I34" s="1609"/>
    </row>
    <row r="35" spans="1:9" ht="17.399999999999999" x14ac:dyDescent="0.3">
      <c r="A35" s="27"/>
    </row>
    <row r="36" spans="1:9" ht="17.25" customHeight="1" x14ac:dyDescent="0.3">
      <c r="A36" s="1602" t="s">
        <v>2172</v>
      </c>
      <c r="B36" s="1602"/>
      <c r="C36" s="1602"/>
      <c r="D36" s="1602"/>
      <c r="E36" s="1602"/>
      <c r="F36" s="1602"/>
      <c r="G36" s="1602"/>
      <c r="H36" s="1602"/>
      <c r="I36" s="1602"/>
    </row>
    <row r="37" spans="1:9" ht="18" customHeight="1" x14ac:dyDescent="0.3">
      <c r="A37" s="1602" t="s">
        <v>1281</v>
      </c>
      <c r="B37" s="1602"/>
      <c r="C37" s="1602"/>
      <c r="D37" s="1602"/>
      <c r="E37" s="1602"/>
      <c r="F37" s="1602"/>
      <c r="G37" s="1602"/>
      <c r="H37" s="1602"/>
      <c r="I37" s="1602"/>
    </row>
    <row r="38" spans="1:9" ht="17.399999999999999" x14ac:dyDescent="0.3">
      <c r="A38" s="1602" t="s">
        <v>387</v>
      </c>
      <c r="B38" s="1602"/>
      <c r="C38" s="1602"/>
      <c r="D38" s="1602"/>
      <c r="E38" s="1602"/>
      <c r="F38" s="1602"/>
      <c r="G38" s="1602"/>
      <c r="H38" s="1602"/>
      <c r="I38" s="1602"/>
    </row>
    <row r="40" spans="1:9" x14ac:dyDescent="0.25">
      <c r="D40" s="98"/>
      <c r="E40" s="98"/>
    </row>
    <row r="41" spans="1:9" s="28" customFormat="1" ht="18" x14ac:dyDescent="0.3">
      <c r="B41" s="1631" t="s">
        <v>419</v>
      </c>
      <c r="C41" s="1631"/>
      <c r="D41" s="1631"/>
      <c r="E41" s="1631"/>
      <c r="F41" s="1631"/>
      <c r="G41" s="1631"/>
      <c r="H41" s="1631"/>
    </row>
    <row r="42" spans="1:9" ht="4.5" customHeight="1" thickBot="1" x14ac:dyDescent="0.3">
      <c r="B42" s="24"/>
      <c r="C42" s="24"/>
      <c r="D42" s="24"/>
      <c r="E42" s="24"/>
      <c r="F42" s="24"/>
      <c r="G42" s="24"/>
      <c r="H42" s="24"/>
      <c r="I42" s="24"/>
    </row>
    <row r="43" spans="1:9" ht="15.75" customHeight="1" x14ac:dyDescent="0.3">
      <c r="B43" s="35"/>
      <c r="C43" s="1"/>
      <c r="D43" s="723" t="s">
        <v>320</v>
      </c>
      <c r="E43" s="723"/>
      <c r="F43" s="157"/>
      <c r="G43" s="1"/>
      <c r="H43" s="723"/>
      <c r="I43" s="723"/>
    </row>
    <row r="44" spans="1:9" s="37" customFormat="1" ht="15.6" x14ac:dyDescent="0.3">
      <c r="B44" s="723" t="s">
        <v>320</v>
      </c>
      <c r="C44" s="723" t="s">
        <v>17</v>
      </c>
      <c r="D44" s="723" t="s">
        <v>1079</v>
      </c>
      <c r="E44" s="723"/>
      <c r="F44" s="723" t="s">
        <v>597</v>
      </c>
      <c r="G44" s="723" t="s">
        <v>1566</v>
      </c>
      <c r="H44" s="723" t="s">
        <v>1567</v>
      </c>
      <c r="I44" s="724">
        <v>80000</v>
      </c>
    </row>
    <row r="45" spans="1:9" s="37" customFormat="1" ht="15.6" x14ac:dyDescent="0.3">
      <c r="A45" s="11" t="s">
        <v>807</v>
      </c>
      <c r="B45" s="723" t="s">
        <v>954</v>
      </c>
      <c r="C45" s="723" t="s">
        <v>1230</v>
      </c>
      <c r="D45" s="723" t="s">
        <v>15</v>
      </c>
      <c r="E45" s="723"/>
      <c r="F45" s="724">
        <v>25000</v>
      </c>
      <c r="G45" s="724">
        <v>44999</v>
      </c>
      <c r="H45" s="724">
        <v>79999</v>
      </c>
      <c r="I45" s="723" t="s">
        <v>1278</v>
      </c>
    </row>
    <row r="46" spans="1:9" ht="4.5" customHeight="1" thickBot="1" x14ac:dyDescent="0.3">
      <c r="A46" s="24"/>
      <c r="B46" s="24"/>
      <c r="C46" s="24"/>
      <c r="D46" s="24"/>
      <c r="E46" s="24"/>
      <c r="F46" s="24"/>
      <c r="G46" s="24"/>
      <c r="H46" s="24"/>
      <c r="I46" s="24"/>
    </row>
    <row r="47" spans="1:9" ht="4.5" customHeight="1" x14ac:dyDescent="0.25"/>
    <row r="48" spans="1:9" ht="14.25" customHeight="1" x14ac:dyDescent="0.25">
      <c r="A48" s="26" t="s">
        <v>1568</v>
      </c>
      <c r="B48" s="13">
        <v>59650</v>
      </c>
      <c r="C48" s="13">
        <v>46674.333612740986</v>
      </c>
      <c r="D48" s="13">
        <v>2784124</v>
      </c>
      <c r="F48" s="13">
        <v>20720</v>
      </c>
      <c r="G48" s="13">
        <v>15540</v>
      </c>
      <c r="H48" s="13">
        <v>15500</v>
      </c>
      <c r="I48" s="13">
        <v>7880</v>
      </c>
    </row>
    <row r="49" spans="1:9" ht="14.25" customHeight="1" x14ac:dyDescent="0.25">
      <c r="A49" s="26" t="s">
        <v>1569</v>
      </c>
      <c r="B49" s="13">
        <v>14400</v>
      </c>
      <c r="C49" s="13">
        <v>40852.083333333336</v>
      </c>
      <c r="D49" s="13">
        <v>588270</v>
      </c>
      <c r="F49" s="13">
        <v>5350</v>
      </c>
      <c r="G49" s="13">
        <v>4270</v>
      </c>
      <c r="H49" s="13">
        <v>3530</v>
      </c>
      <c r="I49" s="13">
        <v>1240</v>
      </c>
    </row>
    <row r="50" spans="1:9" ht="6.75" customHeight="1" x14ac:dyDescent="0.25"/>
    <row r="51" spans="1:9" ht="13.8" x14ac:dyDescent="0.25">
      <c r="A51" s="26" t="s">
        <v>1240</v>
      </c>
      <c r="B51" s="13">
        <v>15000</v>
      </c>
      <c r="C51" s="13">
        <v>40783.133333333331</v>
      </c>
      <c r="D51" s="13">
        <v>611747</v>
      </c>
      <c r="E51" s="13"/>
      <c r="F51" s="13">
        <v>5480</v>
      </c>
      <c r="G51" s="13">
        <v>4690</v>
      </c>
      <c r="H51" s="13">
        <v>3500</v>
      </c>
      <c r="I51" s="13">
        <v>1340</v>
      </c>
    </row>
    <row r="52" spans="1:9" ht="14.25" customHeight="1" x14ac:dyDescent="0.25">
      <c r="A52" s="26" t="s">
        <v>1242</v>
      </c>
      <c r="B52" s="13">
        <v>24860</v>
      </c>
      <c r="C52" s="13">
        <v>42402.896218825423</v>
      </c>
      <c r="D52" s="13">
        <v>1054136</v>
      </c>
      <c r="E52" s="13"/>
      <c r="F52" s="13">
        <v>8630</v>
      </c>
      <c r="G52" s="13">
        <v>7770</v>
      </c>
      <c r="H52" s="13">
        <v>6150</v>
      </c>
      <c r="I52" s="13">
        <v>2320</v>
      </c>
    </row>
    <row r="53" spans="1:9" ht="13.8" x14ac:dyDescent="0.25">
      <c r="A53" s="26" t="s">
        <v>1241</v>
      </c>
      <c r="B53" s="13">
        <v>9410</v>
      </c>
      <c r="C53" s="13">
        <v>42698.937300743892</v>
      </c>
      <c r="D53" s="13">
        <v>401797</v>
      </c>
      <c r="E53" s="13"/>
      <c r="F53" s="13">
        <v>3350</v>
      </c>
      <c r="G53" s="13">
        <v>2680</v>
      </c>
      <c r="H53" s="13">
        <v>2370</v>
      </c>
      <c r="I53" s="13">
        <v>1010</v>
      </c>
    </row>
    <row r="54" spans="1:9" ht="4.5" customHeight="1" x14ac:dyDescent="0.25">
      <c r="A54" s="26"/>
      <c r="B54" s="60"/>
      <c r="C54" s="60"/>
      <c r="D54" s="60"/>
      <c r="E54" s="60"/>
      <c r="F54" s="60"/>
      <c r="G54" s="60"/>
      <c r="H54" s="60"/>
      <c r="I54" s="60"/>
    </row>
    <row r="55" spans="1:9" s="34" customFormat="1" ht="13.8" x14ac:dyDescent="0.25">
      <c r="A55" s="32" t="s">
        <v>230</v>
      </c>
      <c r="B55" s="56">
        <v>123310</v>
      </c>
      <c r="C55" s="56">
        <v>44117.070797177847</v>
      </c>
      <c r="D55" s="56">
        <v>5440076</v>
      </c>
      <c r="E55" s="56"/>
      <c r="F55" s="56">
        <v>43520</v>
      </c>
      <c r="G55" s="56">
        <v>34950</v>
      </c>
      <c r="H55" s="56">
        <v>31040</v>
      </c>
      <c r="I55" s="56">
        <v>13800</v>
      </c>
    </row>
    <row r="56" spans="1:9" ht="12" customHeight="1" x14ac:dyDescent="0.25">
      <c r="A56" s="26"/>
      <c r="B56" s="13"/>
      <c r="C56" s="13"/>
      <c r="D56" s="13"/>
      <c r="E56" s="13"/>
      <c r="F56" s="13"/>
      <c r="G56" s="13"/>
      <c r="H56" s="13"/>
      <c r="I56" s="13"/>
    </row>
    <row r="57" spans="1:9" ht="13.8" x14ac:dyDescent="0.25">
      <c r="A57" s="26"/>
      <c r="B57" s="13"/>
      <c r="C57" s="13"/>
      <c r="D57" s="13"/>
      <c r="E57" s="13"/>
      <c r="F57" s="13"/>
      <c r="G57" s="13"/>
      <c r="H57" s="13"/>
      <c r="I57" s="13"/>
    </row>
    <row r="58" spans="1:9" ht="14.4" x14ac:dyDescent="0.3">
      <c r="A58" s="1695" t="s">
        <v>1586</v>
      </c>
      <c r="B58" s="1695"/>
      <c r="C58" s="1695"/>
      <c r="D58" s="1695"/>
      <c r="E58" s="1695"/>
      <c r="F58" s="1695"/>
      <c r="G58" s="1695"/>
      <c r="H58" s="1695"/>
      <c r="I58" s="1695"/>
    </row>
    <row r="59" spans="1:9" ht="12.75" customHeight="1" x14ac:dyDescent="0.25">
      <c r="A59" s="1604" t="s">
        <v>1587</v>
      </c>
      <c r="B59" s="1604"/>
      <c r="C59" s="1604"/>
      <c r="D59" s="1604"/>
      <c r="E59" s="1604"/>
      <c r="F59" s="1604"/>
      <c r="G59" s="1604"/>
      <c r="H59" s="1604"/>
      <c r="I59" s="1604"/>
    </row>
    <row r="60" spans="1:9" ht="12.75" customHeight="1" x14ac:dyDescent="0.25">
      <c r="A60" s="1604" t="s">
        <v>1588</v>
      </c>
      <c r="B60" s="1604"/>
      <c r="C60" s="1604"/>
      <c r="D60" s="1604"/>
      <c r="E60" s="1604"/>
      <c r="F60" s="1604"/>
      <c r="G60" s="1604"/>
      <c r="H60" s="1604"/>
      <c r="I60" s="1604"/>
    </row>
    <row r="62" spans="1:9" ht="13.8" x14ac:dyDescent="0.25">
      <c r="A62" s="26" t="s">
        <v>1580</v>
      </c>
    </row>
    <row r="64" spans="1:9" ht="13.8" x14ac:dyDescent="0.25">
      <c r="A64" s="1603" t="s">
        <v>2173</v>
      </c>
      <c r="B64" s="1603"/>
      <c r="C64" s="1603"/>
      <c r="D64" s="1603"/>
      <c r="E64" s="1603"/>
      <c r="F64" s="1603"/>
      <c r="G64" s="1603"/>
      <c r="H64" s="1603"/>
      <c r="I64" s="1603"/>
    </row>
  </sheetData>
  <customSheetViews>
    <customSheetView guid="{F67F5823-51D5-4D47-B100-5B47C1E6BCB9}" showPageBreaks="1" fitToPage="1" printArea="1">
      <selection activeCell="K24" sqref="K24"/>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28">
      <selection activeCell="A32" sqref="A32:J32"/>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15">
    <mergeCell ref="A58:I58"/>
    <mergeCell ref="A59:I59"/>
    <mergeCell ref="A60:I60"/>
    <mergeCell ref="A64:I64"/>
    <mergeCell ref="A31:I31"/>
    <mergeCell ref="A36:I36"/>
    <mergeCell ref="A37:I37"/>
    <mergeCell ref="A38:I38"/>
    <mergeCell ref="B41:H41"/>
    <mergeCell ref="A32:I32"/>
    <mergeCell ref="A1:I1"/>
    <mergeCell ref="A3:I3"/>
    <mergeCell ref="A4:I4"/>
    <mergeCell ref="A5:I5"/>
    <mergeCell ref="A34:I34"/>
  </mergeCells>
  <phoneticPr fontId="0" type="noConversion"/>
  <hyperlinks>
    <hyperlink ref="A64:I64" r:id="rId3" display="Source: Canada Revenue Agency,  Individual Tax Statistics by Area (ITSA), Table 1, 2021 Edition (2019 Tax Year)" xr:uid="{00000000-0004-0000-1D00-000000000000}"/>
    <hyperlink ref="A31:I31" r:id="rId4" display="Source: Canada Revenue Agency,  T1 Preliminary Statistics, Preliminary Table 5 for Prince Edward Island" xr:uid="{00000000-0004-0000-1D00-000001000000}"/>
    <hyperlink ref="A32:I32" r:id="rId5" display="Selected T1 Statistics, 2018 - 2019   Table 5" xr:uid="{39024893-CBDF-4A10-B700-3944CB39D89E}"/>
  </hyperlinks>
  <printOptions horizontalCentered="1"/>
  <pageMargins left="0.74803149606299202" right="0.74803149606299202" top="0.98425196850393704" bottom="0.98425196850393704" header="0.511811023622047" footer="0.511811023622047"/>
  <pageSetup scale="81" firstPageNumber="27" orientation="portrait" useFirstPageNumber="1" r:id="rId6"/>
  <headerFooter alignWithMargins="0"/>
  <legacyDrawingHF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3">
    <tabColor indexed="45"/>
    <pageSetUpPr fitToPage="1"/>
  </sheetPr>
  <dimension ref="A1:K98"/>
  <sheetViews>
    <sheetView topLeftCell="A61" zoomScaleNormal="100" workbookViewId="0">
      <selection sqref="A1:I1"/>
    </sheetView>
  </sheetViews>
  <sheetFormatPr defaultColWidth="12.109375" defaultRowHeight="13.2" x14ac:dyDescent="0.25"/>
  <cols>
    <col min="1" max="1" width="5.33203125" style="266" customWidth="1"/>
    <col min="2" max="2" width="2.33203125" style="922" customWidth="1"/>
    <col min="3" max="8" width="15" style="158" customWidth="1"/>
    <col min="9" max="9" width="15" style="282" customWidth="1"/>
    <col min="10" max="16384" width="12.109375" style="158"/>
  </cols>
  <sheetData>
    <row r="1" spans="1:9" ht="17.399999999999999" x14ac:dyDescent="0.3">
      <c r="A1" s="1609" t="s">
        <v>902</v>
      </c>
      <c r="B1" s="1609"/>
      <c r="C1" s="1609"/>
      <c r="D1" s="1609"/>
      <c r="E1" s="1609"/>
      <c r="F1" s="1609"/>
      <c r="G1" s="1609"/>
      <c r="H1" s="1609"/>
      <c r="I1" s="1609"/>
    </row>
    <row r="2" spans="1:9" ht="18" customHeight="1" x14ac:dyDescent="0.25">
      <c r="C2" s="266"/>
      <c r="D2" s="266"/>
      <c r="E2" s="266"/>
      <c r="F2" s="266"/>
      <c r="G2" s="266"/>
      <c r="H2" s="266"/>
      <c r="I2" s="288"/>
    </row>
    <row r="3" spans="1:9" ht="17.399999999999999" x14ac:dyDescent="0.3">
      <c r="A3" s="1611" t="s">
        <v>2283</v>
      </c>
      <c r="B3" s="1611"/>
      <c r="C3" s="1611"/>
      <c r="D3" s="1611"/>
      <c r="E3" s="1611"/>
      <c r="F3" s="1611"/>
      <c r="G3" s="1611"/>
      <c r="H3" s="1611"/>
      <c r="I3" s="1611"/>
    </row>
    <row r="4" spans="1:9" ht="17.399999999999999" x14ac:dyDescent="0.3">
      <c r="A4" s="1611" t="s">
        <v>387</v>
      </c>
      <c r="B4" s="1611"/>
      <c r="C4" s="1611"/>
      <c r="D4" s="1611"/>
      <c r="E4" s="1611"/>
      <c r="F4" s="1611"/>
      <c r="G4" s="1611"/>
      <c r="H4" s="1611"/>
      <c r="I4" s="1611"/>
    </row>
    <row r="5" spans="1:9" ht="12.75" customHeight="1" x14ac:dyDescent="0.3">
      <c r="A5" s="237"/>
      <c r="B5" s="1217"/>
      <c r="C5" s="237"/>
      <c r="D5" s="237"/>
      <c r="E5" s="237"/>
      <c r="F5" s="237"/>
      <c r="G5" s="237"/>
      <c r="H5" s="237"/>
      <c r="I5" s="237"/>
    </row>
    <row r="6" spans="1:9" ht="12.75" customHeight="1" x14ac:dyDescent="0.3">
      <c r="A6" s="57"/>
      <c r="B6" s="57"/>
      <c r="C6" s="57"/>
      <c r="D6" s="57"/>
      <c r="E6" s="57"/>
      <c r="F6" s="57"/>
      <c r="G6" s="57"/>
      <c r="H6" s="57"/>
      <c r="I6" s="57"/>
    </row>
    <row r="7" spans="1:9" ht="17.399999999999999" x14ac:dyDescent="0.3">
      <c r="A7" s="1615" t="s">
        <v>222</v>
      </c>
      <c r="B7" s="1615"/>
      <c r="C7" s="1615"/>
      <c r="D7" s="1615"/>
      <c r="E7" s="1615"/>
      <c r="F7" s="1615"/>
      <c r="G7" s="1615"/>
      <c r="H7" s="1615"/>
      <c r="I7" s="1615"/>
    </row>
    <row r="8" spans="1:9" x14ac:dyDescent="0.25">
      <c r="C8" s="266"/>
      <c r="D8" s="266"/>
      <c r="E8" s="266"/>
      <c r="F8" s="266"/>
      <c r="G8" s="266"/>
      <c r="H8" s="266"/>
      <c r="I8" s="288"/>
    </row>
    <row r="9" spans="1:9" ht="15.6" x14ac:dyDescent="0.3">
      <c r="C9" s="266"/>
      <c r="D9" s="1612" t="s">
        <v>995</v>
      </c>
      <c r="E9" s="1612"/>
      <c r="F9" s="1612"/>
      <c r="G9" s="1612"/>
      <c r="H9" s="1612"/>
      <c r="I9" s="1612"/>
    </row>
    <row r="10" spans="1:9" ht="4.5" customHeight="1" thickBot="1" x14ac:dyDescent="0.3">
      <c r="D10" s="6"/>
      <c r="E10" s="6"/>
      <c r="F10" s="6"/>
      <c r="G10" s="6"/>
      <c r="H10" s="6"/>
      <c r="I10" s="6"/>
    </row>
    <row r="11" spans="1:9" ht="4.5" customHeight="1" x14ac:dyDescent="0.25">
      <c r="D11" s="8"/>
      <c r="E11" s="8"/>
      <c r="F11" s="8"/>
      <c r="G11" s="8"/>
      <c r="H11" s="8"/>
      <c r="I11" s="8"/>
    </row>
    <row r="12" spans="1:9" s="16" customFormat="1" ht="15.6" x14ac:dyDescent="0.3">
      <c r="A12" s="11"/>
      <c r="B12" s="1053"/>
      <c r="D12" s="37"/>
      <c r="E12" s="37"/>
      <c r="F12" s="37" t="s">
        <v>548</v>
      </c>
      <c r="G12" s="37" t="s">
        <v>548</v>
      </c>
      <c r="H12" s="37" t="s">
        <v>548</v>
      </c>
      <c r="I12" s="259"/>
    </row>
    <row r="13" spans="1:9" s="16" customFormat="1" ht="15.75" customHeight="1" x14ac:dyDescent="0.3">
      <c r="A13" s="11"/>
      <c r="B13" s="1053"/>
      <c r="C13" s="260" t="s">
        <v>996</v>
      </c>
      <c r="D13" s="59"/>
      <c r="E13" s="37"/>
      <c r="F13" s="37" t="s">
        <v>356</v>
      </c>
      <c r="G13" s="37" t="s">
        <v>550</v>
      </c>
      <c r="H13" s="37" t="s">
        <v>354</v>
      </c>
      <c r="I13" s="259"/>
    </row>
    <row r="14" spans="1:9" s="16" customFormat="1" ht="17.25" customHeight="1" x14ac:dyDescent="0.3">
      <c r="A14" s="1616" t="s">
        <v>546</v>
      </c>
      <c r="B14" s="1616"/>
      <c r="C14" s="37" t="s">
        <v>547</v>
      </c>
      <c r="D14" s="59" t="s">
        <v>825</v>
      </c>
      <c r="E14" s="59" t="s">
        <v>826</v>
      </c>
      <c r="F14" s="59" t="s">
        <v>549</v>
      </c>
      <c r="G14" s="59" t="s">
        <v>549</v>
      </c>
      <c r="H14" s="59" t="s">
        <v>549</v>
      </c>
      <c r="I14" s="261" t="s">
        <v>355</v>
      </c>
    </row>
    <row r="15" spans="1:9" s="3" customFormat="1" ht="4.5" customHeight="1" thickBot="1" x14ac:dyDescent="0.3">
      <c r="A15" s="244"/>
      <c r="B15" s="244"/>
      <c r="C15" s="4"/>
      <c r="D15" s="4"/>
      <c r="E15" s="4"/>
      <c r="F15" s="4"/>
      <c r="G15" s="4"/>
      <c r="H15" s="4"/>
      <c r="I15" s="6"/>
    </row>
    <row r="16" spans="1:9" s="3" customFormat="1" ht="4.5" customHeight="1" x14ac:dyDescent="0.25">
      <c r="A16" s="264"/>
      <c r="B16" s="264"/>
      <c r="C16" s="7"/>
      <c r="D16" s="7"/>
      <c r="E16" s="7"/>
      <c r="F16" s="7"/>
      <c r="G16" s="7"/>
      <c r="H16" s="7"/>
      <c r="I16" s="8"/>
    </row>
    <row r="17" spans="1:11" ht="14.25" customHeight="1" x14ac:dyDescent="0.25">
      <c r="A17" s="1604" t="s">
        <v>1393</v>
      </c>
      <c r="B17" s="1604"/>
      <c r="C17" s="13">
        <v>45325</v>
      </c>
      <c r="D17" s="13">
        <v>397</v>
      </c>
      <c r="E17" s="36">
        <v>388</v>
      </c>
      <c r="F17" s="36">
        <v>-156</v>
      </c>
      <c r="G17" s="13">
        <v>42</v>
      </c>
      <c r="H17" s="36">
        <v>-170</v>
      </c>
      <c r="I17" s="422">
        <v>31</v>
      </c>
      <c r="K17" s="282"/>
    </row>
    <row r="18" spans="1:11" ht="14.25" customHeight="1" x14ac:dyDescent="0.25">
      <c r="A18" s="1604" t="s">
        <v>1495</v>
      </c>
      <c r="B18" s="1604"/>
      <c r="C18" s="1226">
        <v>45081</v>
      </c>
      <c r="D18" s="1226">
        <v>425</v>
      </c>
      <c r="E18" s="36">
        <v>413</v>
      </c>
      <c r="F18" s="36">
        <v>-252</v>
      </c>
      <c r="G18" s="1226">
        <v>96</v>
      </c>
      <c r="H18" s="36">
        <v>-173</v>
      </c>
      <c r="I18" s="422">
        <v>34</v>
      </c>
      <c r="K18" s="282"/>
    </row>
    <row r="19" spans="1:11" ht="14.25" customHeight="1" x14ac:dyDescent="0.25">
      <c r="A19" s="1604" t="s">
        <v>1585</v>
      </c>
      <c r="B19" s="1604"/>
      <c r="C19" s="1226">
        <v>44798</v>
      </c>
      <c r="D19" s="1226">
        <v>422</v>
      </c>
      <c r="E19" s="36">
        <v>442</v>
      </c>
      <c r="F19" s="36">
        <v>-206</v>
      </c>
      <c r="G19" s="1226">
        <v>94</v>
      </c>
      <c r="H19" s="36">
        <v>-123</v>
      </c>
      <c r="I19" s="422">
        <v>36</v>
      </c>
      <c r="K19" s="282"/>
    </row>
    <row r="20" spans="1:11" ht="14.25" customHeight="1" x14ac:dyDescent="0.25">
      <c r="A20" s="1604" t="s">
        <v>1662</v>
      </c>
      <c r="B20" s="1604"/>
      <c r="C20" s="1226">
        <v>44579</v>
      </c>
      <c r="D20" s="1226">
        <v>394</v>
      </c>
      <c r="E20" s="36">
        <v>374</v>
      </c>
      <c r="F20" s="36">
        <v>37</v>
      </c>
      <c r="G20" s="1226">
        <v>124</v>
      </c>
      <c r="H20" s="36">
        <v>-86</v>
      </c>
      <c r="I20" s="422">
        <v>34</v>
      </c>
      <c r="K20" s="282"/>
    </row>
    <row r="21" spans="1:11" ht="14.25" customHeight="1" x14ac:dyDescent="0.25">
      <c r="A21" s="1604" t="s">
        <v>1687</v>
      </c>
      <c r="B21" s="1604"/>
      <c r="C21" s="1226">
        <v>44708</v>
      </c>
      <c r="D21" s="1226">
        <v>408</v>
      </c>
      <c r="E21" s="36">
        <v>412</v>
      </c>
      <c r="F21" s="36">
        <v>321</v>
      </c>
      <c r="G21" s="1226">
        <v>200</v>
      </c>
      <c r="H21" s="36">
        <v>-107</v>
      </c>
      <c r="I21" s="422">
        <v>0</v>
      </c>
      <c r="K21" s="282"/>
    </row>
    <row r="22" spans="1:11" ht="14.25" customHeight="1" x14ac:dyDescent="0.25">
      <c r="A22" s="1604" t="s">
        <v>1805</v>
      </c>
      <c r="B22" s="1604"/>
      <c r="C22" s="1226">
        <v>45118</v>
      </c>
      <c r="D22" s="1226">
        <v>401</v>
      </c>
      <c r="E22" s="36">
        <v>474</v>
      </c>
      <c r="F22" s="36">
        <v>280</v>
      </c>
      <c r="G22" s="1226">
        <v>307</v>
      </c>
      <c r="H22" s="36">
        <v>-10</v>
      </c>
      <c r="I22" s="422">
        <v>0</v>
      </c>
      <c r="K22" s="282"/>
    </row>
    <row r="23" spans="1:11" ht="14.25" customHeight="1" x14ac:dyDescent="0.25">
      <c r="A23" s="1604" t="s">
        <v>1929</v>
      </c>
      <c r="B23" s="1604"/>
      <c r="C23" s="1226">
        <v>45622</v>
      </c>
      <c r="D23" s="1226">
        <v>383</v>
      </c>
      <c r="E23" s="36">
        <v>441</v>
      </c>
      <c r="F23" s="36">
        <v>403</v>
      </c>
      <c r="G23" s="1226">
        <v>540</v>
      </c>
      <c r="H23" s="36">
        <v>-56</v>
      </c>
      <c r="I23" s="422">
        <v>0</v>
      </c>
      <c r="K23" s="282"/>
    </row>
    <row r="24" spans="1:11" ht="14.25" customHeight="1" x14ac:dyDescent="0.25">
      <c r="A24" s="1018" t="s">
        <v>2256</v>
      </c>
      <c r="B24" s="1230" t="s">
        <v>2073</v>
      </c>
      <c r="C24" s="1226">
        <v>46451</v>
      </c>
      <c r="D24" s="1226">
        <v>418</v>
      </c>
      <c r="E24" s="36">
        <v>472</v>
      </c>
      <c r="F24" s="36">
        <v>416</v>
      </c>
      <c r="G24" s="1226">
        <v>421</v>
      </c>
      <c r="H24" s="36">
        <v>-99</v>
      </c>
      <c r="I24" s="422">
        <v>0</v>
      </c>
      <c r="K24" s="282"/>
    </row>
    <row r="25" spans="1:11" ht="14.25" customHeight="1" x14ac:dyDescent="0.25">
      <c r="A25" s="1216" t="s">
        <v>2257</v>
      </c>
      <c r="B25" s="1230" t="s">
        <v>2073</v>
      </c>
      <c r="C25" s="1226">
        <v>47135</v>
      </c>
      <c r="D25" s="1226">
        <v>409</v>
      </c>
      <c r="E25" s="36">
        <v>456</v>
      </c>
      <c r="F25" s="36">
        <v>369</v>
      </c>
      <c r="G25" s="1226">
        <v>827</v>
      </c>
      <c r="H25" s="36">
        <v>-177</v>
      </c>
      <c r="I25" s="422">
        <v>0</v>
      </c>
      <c r="K25" s="282"/>
    </row>
    <row r="26" spans="1:11" ht="14.25" customHeight="1" x14ac:dyDescent="0.25">
      <c r="A26" s="1216" t="s">
        <v>2258</v>
      </c>
      <c r="B26" s="1230" t="s">
        <v>2073</v>
      </c>
      <c r="C26" s="1226">
        <v>48107</v>
      </c>
      <c r="D26" s="1226">
        <v>434</v>
      </c>
      <c r="E26" s="36">
        <v>485</v>
      </c>
      <c r="F26" s="36">
        <v>799</v>
      </c>
      <c r="G26" s="1226">
        <v>630</v>
      </c>
      <c r="H26" s="36">
        <v>-162</v>
      </c>
      <c r="I26" s="422">
        <v>0</v>
      </c>
      <c r="K26" s="282"/>
    </row>
    <row r="27" spans="1:11" ht="14.25" customHeight="1" x14ac:dyDescent="0.25">
      <c r="A27" s="1216" t="s">
        <v>2259</v>
      </c>
      <c r="B27" s="1230" t="s">
        <v>2075</v>
      </c>
      <c r="C27" s="1226">
        <v>49323</v>
      </c>
    </row>
    <row r="28" spans="1:11" ht="13.8" x14ac:dyDescent="0.25">
      <c r="C28" s="97"/>
      <c r="D28" s="97"/>
      <c r="E28" s="97"/>
      <c r="F28" s="97"/>
      <c r="G28" s="97"/>
      <c r="H28" s="97"/>
      <c r="I28" s="97"/>
    </row>
    <row r="29" spans="1:11" ht="17.399999999999999" x14ac:dyDescent="0.3">
      <c r="A29" s="1611" t="s">
        <v>223</v>
      </c>
      <c r="B29" s="1611"/>
      <c r="C29" s="1611"/>
      <c r="D29" s="1611"/>
      <c r="E29" s="1611"/>
      <c r="F29" s="1611"/>
      <c r="G29" s="1611"/>
      <c r="H29" s="1611"/>
      <c r="I29" s="1611"/>
    </row>
    <row r="30" spans="1:11" x14ac:dyDescent="0.25">
      <c r="C30" s="266"/>
      <c r="D30" s="266"/>
      <c r="E30" s="266"/>
      <c r="F30" s="266"/>
      <c r="G30" s="266"/>
      <c r="H30" s="266"/>
      <c r="I30" s="288"/>
    </row>
    <row r="31" spans="1:11" ht="15.6" x14ac:dyDescent="0.3">
      <c r="C31" s="266"/>
      <c r="D31" s="1612" t="s">
        <v>995</v>
      </c>
      <c r="E31" s="1612"/>
      <c r="F31" s="1612"/>
      <c r="G31" s="1612"/>
      <c r="H31" s="1612"/>
      <c r="I31" s="1612"/>
    </row>
    <row r="32" spans="1:11" ht="4.5" customHeight="1" thickBot="1" x14ac:dyDescent="0.3">
      <c r="D32" s="6"/>
      <c r="E32" s="6"/>
      <c r="F32" s="6"/>
      <c r="G32" s="6"/>
      <c r="H32" s="6"/>
      <c r="I32" s="6"/>
    </row>
    <row r="33" spans="1:11" ht="4.5" customHeight="1" x14ac:dyDescent="0.25">
      <c r="D33" s="8"/>
      <c r="E33" s="8"/>
      <c r="F33" s="8"/>
      <c r="G33" s="8"/>
      <c r="H33" s="8"/>
      <c r="I33" s="8"/>
    </row>
    <row r="34" spans="1:11" s="16" customFormat="1" ht="15.6" x14ac:dyDescent="0.3">
      <c r="A34" s="11"/>
      <c r="B34" s="1053"/>
      <c r="D34" s="37"/>
      <c r="E34" s="37"/>
      <c r="F34" s="37" t="s">
        <v>548</v>
      </c>
      <c r="G34" s="37" t="s">
        <v>548</v>
      </c>
      <c r="H34" s="37" t="s">
        <v>548</v>
      </c>
      <c r="I34" s="261"/>
    </row>
    <row r="35" spans="1:11" s="16" customFormat="1" ht="15.75" customHeight="1" x14ac:dyDescent="0.3">
      <c r="A35" s="11"/>
      <c r="B35" s="1053"/>
      <c r="C35" s="265" t="s">
        <v>996</v>
      </c>
      <c r="D35" s="59"/>
      <c r="E35" s="37"/>
      <c r="F35" s="37" t="s">
        <v>356</v>
      </c>
      <c r="G35" s="37" t="s">
        <v>550</v>
      </c>
      <c r="H35" s="37" t="s">
        <v>354</v>
      </c>
      <c r="I35" s="261"/>
    </row>
    <row r="36" spans="1:11" s="16" customFormat="1" ht="17.25" customHeight="1" x14ac:dyDescent="0.3">
      <c r="A36" s="58" t="s">
        <v>546</v>
      </c>
      <c r="B36" s="58"/>
      <c r="C36" s="37" t="s">
        <v>547</v>
      </c>
      <c r="D36" s="59" t="s">
        <v>825</v>
      </c>
      <c r="E36" s="59" t="s">
        <v>826</v>
      </c>
      <c r="F36" s="59" t="s">
        <v>549</v>
      </c>
      <c r="G36" s="59" t="s">
        <v>549</v>
      </c>
      <c r="H36" s="59" t="s">
        <v>549</v>
      </c>
      <c r="I36" s="261" t="s">
        <v>355</v>
      </c>
    </row>
    <row r="37" spans="1:11" s="3" customFormat="1" ht="4.5" customHeight="1" thickBot="1" x14ac:dyDescent="0.3">
      <c r="A37" s="244"/>
      <c r="B37" s="244"/>
      <c r="C37" s="4"/>
      <c r="D37" s="4"/>
      <c r="E37" s="4"/>
      <c r="F37" s="4"/>
      <c r="G37" s="4"/>
      <c r="H37" s="4"/>
      <c r="I37" s="6"/>
    </row>
    <row r="38" spans="1:11" s="3" customFormat="1" ht="4.5" customHeight="1" x14ac:dyDescent="0.25">
      <c r="A38" s="264"/>
      <c r="B38" s="264"/>
      <c r="C38" s="7"/>
      <c r="D38" s="7"/>
      <c r="E38" s="7"/>
      <c r="F38" s="7"/>
      <c r="G38" s="7"/>
      <c r="H38" s="7"/>
      <c r="I38" s="8"/>
    </row>
    <row r="39" spans="1:11" ht="14.25" customHeight="1" x14ac:dyDescent="0.25">
      <c r="A39" s="1604" t="s">
        <v>1393</v>
      </c>
      <c r="B39" s="1604"/>
      <c r="C39" s="13">
        <v>81233</v>
      </c>
      <c r="D39" s="422">
        <v>789</v>
      </c>
      <c r="E39" s="36">
        <v>684</v>
      </c>
      <c r="F39" s="36">
        <v>-670</v>
      </c>
      <c r="G39" s="422">
        <v>722</v>
      </c>
      <c r="H39" s="36">
        <v>286</v>
      </c>
      <c r="I39" s="422">
        <v>-513</v>
      </c>
      <c r="K39" s="282"/>
    </row>
    <row r="40" spans="1:11" ht="14.25" customHeight="1" x14ac:dyDescent="0.25">
      <c r="A40" s="1604" t="s">
        <v>1495</v>
      </c>
      <c r="B40" s="1604"/>
      <c r="C40" s="1226">
        <v>81163</v>
      </c>
      <c r="D40" s="422">
        <v>829</v>
      </c>
      <c r="E40" s="36">
        <v>685</v>
      </c>
      <c r="F40" s="36">
        <v>-632</v>
      </c>
      <c r="G40" s="422">
        <v>1202</v>
      </c>
      <c r="H40" s="36">
        <v>326</v>
      </c>
      <c r="I40" s="422">
        <v>-520</v>
      </c>
      <c r="K40" s="282"/>
    </row>
    <row r="41" spans="1:11" ht="14.25" customHeight="1" x14ac:dyDescent="0.25">
      <c r="A41" s="1604" t="s">
        <v>1585</v>
      </c>
      <c r="B41" s="1604"/>
      <c r="C41" s="1226">
        <v>81683</v>
      </c>
      <c r="D41" s="422">
        <v>805</v>
      </c>
      <c r="E41" s="36">
        <v>728</v>
      </c>
      <c r="F41" s="36">
        <v>-460</v>
      </c>
      <c r="G41" s="422">
        <v>1265</v>
      </c>
      <c r="H41" s="36">
        <v>343</v>
      </c>
      <c r="I41" s="422">
        <v>-526</v>
      </c>
      <c r="K41" s="282"/>
    </row>
    <row r="42" spans="1:11" ht="14.25" customHeight="1" x14ac:dyDescent="0.25">
      <c r="A42" s="1604" t="s">
        <v>1662</v>
      </c>
      <c r="B42" s="1604"/>
      <c r="C42" s="1226">
        <v>82382</v>
      </c>
      <c r="D42" s="422">
        <v>855</v>
      </c>
      <c r="E42" s="36">
        <v>592</v>
      </c>
      <c r="F42" s="36">
        <v>-78</v>
      </c>
      <c r="G42" s="422">
        <v>2191</v>
      </c>
      <c r="H42" s="36">
        <v>258</v>
      </c>
      <c r="I42" s="422">
        <v>-471</v>
      </c>
      <c r="K42" s="282"/>
    </row>
    <row r="43" spans="1:11" ht="14.25" customHeight="1" x14ac:dyDescent="0.25">
      <c r="A43" s="1604" t="s">
        <v>1687</v>
      </c>
      <c r="B43" s="1604"/>
      <c r="C43" s="1226">
        <v>84545</v>
      </c>
      <c r="D43" s="422">
        <v>817</v>
      </c>
      <c r="E43" s="36">
        <v>703</v>
      </c>
      <c r="F43" s="36">
        <v>-34</v>
      </c>
      <c r="G43" s="422">
        <v>2641</v>
      </c>
      <c r="H43" s="36">
        <v>155</v>
      </c>
      <c r="I43" s="422">
        <v>0</v>
      </c>
      <c r="K43" s="282"/>
    </row>
    <row r="44" spans="1:11" ht="14.25" customHeight="1" x14ac:dyDescent="0.25">
      <c r="A44" s="1604" t="s">
        <v>1805</v>
      </c>
      <c r="B44" s="1604"/>
      <c r="C44" s="1226">
        <v>87421</v>
      </c>
      <c r="D44" s="422">
        <v>757</v>
      </c>
      <c r="E44" s="36">
        <v>715</v>
      </c>
      <c r="F44" s="36">
        <v>-216</v>
      </c>
      <c r="G44" s="422">
        <v>2529</v>
      </c>
      <c r="H44" s="36">
        <v>92</v>
      </c>
      <c r="I44" s="422">
        <v>0</v>
      </c>
      <c r="K44" s="282"/>
    </row>
    <row r="45" spans="1:11" ht="14.25" customHeight="1" x14ac:dyDescent="0.25">
      <c r="A45" s="1604" t="s">
        <v>1929</v>
      </c>
      <c r="B45" s="1604"/>
      <c r="C45" s="1226">
        <v>89868</v>
      </c>
      <c r="D45" s="422">
        <v>761</v>
      </c>
      <c r="E45" s="36">
        <v>723</v>
      </c>
      <c r="F45" s="36">
        <v>161</v>
      </c>
      <c r="G45" s="422">
        <v>2560</v>
      </c>
      <c r="H45" s="36">
        <v>68</v>
      </c>
      <c r="I45" s="422">
        <v>0</v>
      </c>
      <c r="K45" s="282"/>
    </row>
    <row r="46" spans="1:11" ht="14.25" customHeight="1" x14ac:dyDescent="0.25">
      <c r="A46" s="1106" t="s">
        <v>2256</v>
      </c>
      <c r="B46" s="1230" t="s">
        <v>2073</v>
      </c>
      <c r="C46" s="1226">
        <v>92695</v>
      </c>
      <c r="D46" s="422">
        <v>758</v>
      </c>
      <c r="E46" s="36">
        <v>754</v>
      </c>
      <c r="F46" s="36">
        <v>576</v>
      </c>
      <c r="G46" s="422">
        <v>2112</v>
      </c>
      <c r="H46" s="36">
        <v>50</v>
      </c>
      <c r="I46" s="422">
        <v>0</v>
      </c>
      <c r="K46" s="282"/>
    </row>
    <row r="47" spans="1:11" ht="12.75" customHeight="1" x14ac:dyDescent="0.25">
      <c r="A47" s="1216" t="s">
        <v>2257</v>
      </c>
      <c r="B47" s="1230" t="s">
        <v>2073</v>
      </c>
      <c r="C47" s="1226">
        <v>95437</v>
      </c>
      <c r="D47" s="422">
        <v>849</v>
      </c>
      <c r="E47" s="36">
        <v>723</v>
      </c>
      <c r="F47" s="36">
        <v>616</v>
      </c>
      <c r="G47" s="422">
        <v>1255</v>
      </c>
      <c r="H47" s="36">
        <v>208</v>
      </c>
      <c r="I47" s="422">
        <v>0</v>
      </c>
      <c r="K47" s="282"/>
    </row>
    <row r="48" spans="1:11" ht="12.75" customHeight="1" x14ac:dyDescent="0.25">
      <c r="A48" s="1216" t="s">
        <v>2258</v>
      </c>
      <c r="B48" s="1230" t="s">
        <v>2073</v>
      </c>
      <c r="C48" s="1226">
        <v>97642</v>
      </c>
      <c r="D48" s="422">
        <v>901</v>
      </c>
      <c r="E48" s="36">
        <v>773</v>
      </c>
      <c r="F48" s="36">
        <v>1115</v>
      </c>
      <c r="G48" s="422">
        <v>2689</v>
      </c>
      <c r="H48" s="36">
        <v>135</v>
      </c>
      <c r="I48" s="422">
        <v>0</v>
      </c>
      <c r="K48" s="282"/>
    </row>
    <row r="49" spans="1:11" ht="12.75" customHeight="1" x14ac:dyDescent="0.25">
      <c r="A49" s="1216" t="s">
        <v>2259</v>
      </c>
      <c r="B49" s="1230" t="s">
        <v>2075</v>
      </c>
      <c r="C49" s="1226">
        <v>101709</v>
      </c>
    </row>
    <row r="50" spans="1:11" ht="12.75" customHeight="1" x14ac:dyDescent="0.25">
      <c r="A50" s="540"/>
      <c r="B50" s="1216"/>
      <c r="C50" s="13"/>
      <c r="D50" s="13"/>
      <c r="E50" s="26"/>
      <c r="F50" s="13"/>
      <c r="G50" s="13"/>
      <c r="H50" s="26"/>
      <c r="I50" s="13"/>
    </row>
    <row r="51" spans="1:11" ht="17.399999999999999" x14ac:dyDescent="0.3">
      <c r="A51" s="1611" t="s">
        <v>224</v>
      </c>
      <c r="B51" s="1611"/>
      <c r="C51" s="1611"/>
      <c r="D51" s="1611"/>
      <c r="E51" s="1611"/>
      <c r="F51" s="1611"/>
      <c r="G51" s="1611"/>
      <c r="H51" s="1611"/>
      <c r="I51" s="1611"/>
    </row>
    <row r="52" spans="1:11" x14ac:dyDescent="0.25">
      <c r="C52" s="266"/>
      <c r="D52" s="266"/>
      <c r="E52" s="266"/>
      <c r="F52" s="266"/>
      <c r="G52" s="266"/>
      <c r="H52" s="266"/>
      <c r="I52" s="288"/>
    </row>
    <row r="53" spans="1:11" ht="15.6" x14ac:dyDescent="0.3">
      <c r="C53" s="266"/>
      <c r="D53" s="1612" t="s">
        <v>995</v>
      </c>
      <c r="E53" s="1612"/>
      <c r="F53" s="1612"/>
      <c r="G53" s="1612"/>
      <c r="H53" s="1612"/>
      <c r="I53" s="1612"/>
    </row>
    <row r="54" spans="1:11" ht="4.5" customHeight="1" thickBot="1" x14ac:dyDescent="0.3">
      <c r="D54" s="6"/>
      <c r="E54" s="6"/>
      <c r="F54" s="6"/>
      <c r="G54" s="6"/>
      <c r="H54" s="6"/>
      <c r="I54" s="6"/>
    </row>
    <row r="55" spans="1:11" ht="4.5" customHeight="1" x14ac:dyDescent="0.25">
      <c r="D55" s="8"/>
      <c r="E55" s="8"/>
      <c r="F55" s="8"/>
      <c r="G55" s="8"/>
      <c r="H55" s="8"/>
      <c r="I55" s="8"/>
    </row>
    <row r="56" spans="1:11" s="16" customFormat="1" ht="15.6" x14ac:dyDescent="0.3">
      <c r="A56" s="11"/>
      <c r="B56" s="1053"/>
      <c r="D56" s="37"/>
      <c r="E56" s="37"/>
      <c r="F56" s="37" t="s">
        <v>548</v>
      </c>
      <c r="G56" s="37" t="s">
        <v>548</v>
      </c>
      <c r="H56" s="37" t="s">
        <v>548</v>
      </c>
      <c r="I56" s="259"/>
    </row>
    <row r="57" spans="1:11" s="16" customFormat="1" ht="15.75" customHeight="1" x14ac:dyDescent="0.3">
      <c r="A57" s="11"/>
      <c r="B57" s="1053"/>
      <c r="C57" s="265" t="s">
        <v>996</v>
      </c>
      <c r="D57" s="59"/>
      <c r="E57" s="37"/>
      <c r="F57" s="37" t="s">
        <v>356</v>
      </c>
      <c r="G57" s="37" t="s">
        <v>550</v>
      </c>
      <c r="H57" s="37" t="s">
        <v>354</v>
      </c>
      <c r="I57" s="259"/>
    </row>
    <row r="58" spans="1:11" s="16" customFormat="1" ht="17.25" customHeight="1" x14ac:dyDescent="0.3">
      <c r="A58" s="58" t="s">
        <v>546</v>
      </c>
      <c r="B58" s="58"/>
      <c r="C58" s="37" t="s">
        <v>547</v>
      </c>
      <c r="D58" s="59" t="s">
        <v>825</v>
      </c>
      <c r="E58" s="59" t="s">
        <v>826</v>
      </c>
      <c r="F58" s="59" t="s">
        <v>549</v>
      </c>
      <c r="G58" s="59" t="s">
        <v>549</v>
      </c>
      <c r="H58" s="59" t="s">
        <v>549</v>
      </c>
      <c r="I58" s="261" t="s">
        <v>355</v>
      </c>
    </row>
    <row r="59" spans="1:11" s="3" customFormat="1" ht="4.5" customHeight="1" thickBot="1" x14ac:dyDescent="0.3">
      <c r="A59" s="244"/>
      <c r="B59" s="244"/>
      <c r="C59" s="4"/>
      <c r="D59" s="4"/>
      <c r="E59" s="4"/>
      <c r="F59" s="4"/>
      <c r="G59" s="4"/>
      <c r="H59" s="4"/>
      <c r="I59" s="6"/>
    </row>
    <row r="60" spans="1:11" s="3" customFormat="1" ht="4.5" customHeight="1" x14ac:dyDescent="0.25">
      <c r="A60" s="264"/>
      <c r="B60" s="264"/>
      <c r="C60" s="7"/>
      <c r="D60" s="7"/>
      <c r="E60" s="7"/>
      <c r="F60" s="7"/>
      <c r="G60" s="7"/>
      <c r="H60" s="7"/>
      <c r="I60" s="8"/>
    </row>
    <row r="61" spans="1:11" ht="14.25" customHeight="1" x14ac:dyDescent="0.25">
      <c r="A61" s="1604" t="s">
        <v>1393</v>
      </c>
      <c r="B61" s="1604"/>
      <c r="C61" s="13">
        <v>17972</v>
      </c>
      <c r="D61" s="422">
        <v>153</v>
      </c>
      <c r="E61" s="36">
        <v>167</v>
      </c>
      <c r="F61" s="36">
        <v>-75</v>
      </c>
      <c r="G61" s="422">
        <v>149</v>
      </c>
      <c r="H61" s="36">
        <v>-116</v>
      </c>
      <c r="I61" s="422">
        <v>-66</v>
      </c>
      <c r="K61" s="282"/>
    </row>
    <row r="62" spans="1:11" ht="14.25" customHeight="1" x14ac:dyDescent="0.25">
      <c r="A62" s="1604" t="s">
        <v>1495</v>
      </c>
      <c r="B62" s="1604"/>
      <c r="C62" s="1226">
        <v>17850</v>
      </c>
      <c r="D62" s="422">
        <v>143</v>
      </c>
      <c r="E62" s="36">
        <v>172</v>
      </c>
      <c r="F62" s="36">
        <v>-57</v>
      </c>
      <c r="G62" s="422">
        <v>254</v>
      </c>
      <c r="H62" s="36">
        <v>-153</v>
      </c>
      <c r="I62" s="422">
        <v>-63</v>
      </c>
      <c r="K62" s="282"/>
    </row>
    <row r="63" spans="1:11" ht="14.25" customHeight="1" x14ac:dyDescent="0.25">
      <c r="A63" s="1604" t="s">
        <v>1585</v>
      </c>
      <c r="B63" s="1604"/>
      <c r="C63" s="1226">
        <v>17802</v>
      </c>
      <c r="D63" s="422">
        <v>147</v>
      </c>
      <c r="E63" s="36">
        <v>189</v>
      </c>
      <c r="F63" s="36">
        <v>-16</v>
      </c>
      <c r="G63" s="422">
        <v>119</v>
      </c>
      <c r="H63" s="36">
        <v>-220</v>
      </c>
      <c r="I63" s="422">
        <v>-58</v>
      </c>
      <c r="K63" s="282"/>
    </row>
    <row r="64" spans="1:11" ht="14.25" customHeight="1" x14ac:dyDescent="0.25">
      <c r="A64" s="1604" t="s">
        <v>1662</v>
      </c>
      <c r="B64" s="1604"/>
      <c r="C64" s="1226">
        <v>17585</v>
      </c>
      <c r="D64" s="422">
        <v>148</v>
      </c>
      <c r="E64" s="36">
        <v>148</v>
      </c>
      <c r="F64" s="36">
        <v>71</v>
      </c>
      <c r="G64" s="422">
        <v>267</v>
      </c>
      <c r="H64" s="36">
        <v>-172</v>
      </c>
      <c r="I64" s="422">
        <v>-35</v>
      </c>
      <c r="K64" s="282"/>
    </row>
    <row r="65" spans="1:11" ht="14.25" customHeight="1" x14ac:dyDescent="0.25">
      <c r="A65" s="1604" t="s">
        <v>1687</v>
      </c>
      <c r="B65" s="1604"/>
      <c r="C65" s="1226">
        <v>17716</v>
      </c>
      <c r="D65" s="422">
        <v>162</v>
      </c>
      <c r="E65" s="36">
        <v>157</v>
      </c>
      <c r="F65" s="36">
        <v>157</v>
      </c>
      <c r="G65" s="422">
        <v>33</v>
      </c>
      <c r="H65" s="36">
        <v>-48</v>
      </c>
      <c r="I65" s="422">
        <v>0</v>
      </c>
      <c r="K65" s="282"/>
    </row>
    <row r="66" spans="1:11" ht="14.25" customHeight="1" x14ac:dyDescent="0.25">
      <c r="A66" s="1604" t="s">
        <v>1805</v>
      </c>
      <c r="B66" s="1604"/>
      <c r="C66" s="1226">
        <v>17863</v>
      </c>
      <c r="D66" s="422">
        <v>137</v>
      </c>
      <c r="E66" s="36">
        <v>179</v>
      </c>
      <c r="F66" s="36">
        <v>113</v>
      </c>
      <c r="G66" s="422">
        <v>54</v>
      </c>
      <c r="H66" s="36">
        <v>-82</v>
      </c>
      <c r="I66" s="422">
        <v>0</v>
      </c>
      <c r="K66" s="282"/>
    </row>
    <row r="67" spans="1:11" ht="14.25" customHeight="1" x14ac:dyDescent="0.25">
      <c r="A67" s="1604" t="s">
        <v>1929</v>
      </c>
      <c r="B67" s="1604"/>
      <c r="C67" s="1226">
        <v>17906</v>
      </c>
      <c r="D67" s="422">
        <v>163</v>
      </c>
      <c r="E67" s="36">
        <v>162</v>
      </c>
      <c r="F67" s="36">
        <v>98</v>
      </c>
      <c r="G67" s="422">
        <v>280</v>
      </c>
      <c r="H67" s="36">
        <v>-12</v>
      </c>
      <c r="I67" s="422">
        <v>0</v>
      </c>
      <c r="K67" s="282"/>
    </row>
    <row r="68" spans="1:11" ht="14.25" customHeight="1" x14ac:dyDescent="0.25">
      <c r="A68" s="1106" t="s">
        <v>2256</v>
      </c>
      <c r="B68" s="1230" t="s">
        <v>2073</v>
      </c>
      <c r="C68" s="1226">
        <v>18273</v>
      </c>
      <c r="D68" s="422">
        <v>168</v>
      </c>
      <c r="E68" s="36">
        <v>179</v>
      </c>
      <c r="F68" s="36">
        <v>158</v>
      </c>
      <c r="G68" s="422">
        <v>264</v>
      </c>
      <c r="H68" s="36">
        <v>49</v>
      </c>
      <c r="I68" s="422">
        <v>0</v>
      </c>
      <c r="K68" s="282"/>
    </row>
    <row r="69" spans="1:11" ht="14.25" customHeight="1" x14ac:dyDescent="0.25">
      <c r="A69" s="1216" t="s">
        <v>2257</v>
      </c>
      <c r="B69" s="1230" t="s">
        <v>2073</v>
      </c>
      <c r="C69" s="1226">
        <v>18733</v>
      </c>
      <c r="D69" s="422">
        <v>154</v>
      </c>
      <c r="E69" s="36">
        <v>173</v>
      </c>
      <c r="F69" s="36">
        <v>235</v>
      </c>
      <c r="G69" s="422">
        <v>91</v>
      </c>
      <c r="H69" s="36">
        <v>-31</v>
      </c>
      <c r="I69" s="422">
        <v>0</v>
      </c>
      <c r="K69" s="282"/>
    </row>
    <row r="70" spans="1:11" ht="12.75" customHeight="1" x14ac:dyDescent="0.25">
      <c r="A70" s="1216" t="s">
        <v>2258</v>
      </c>
      <c r="B70" s="1230" t="s">
        <v>2073</v>
      </c>
      <c r="C70" s="1226">
        <v>19009</v>
      </c>
      <c r="D70" s="422">
        <v>164</v>
      </c>
      <c r="E70" s="36">
        <v>185</v>
      </c>
      <c r="F70" s="36">
        <v>346</v>
      </c>
      <c r="G70" s="422">
        <v>295</v>
      </c>
      <c r="H70" s="36">
        <v>27</v>
      </c>
      <c r="I70" s="422">
        <v>0</v>
      </c>
      <c r="K70" s="282"/>
    </row>
    <row r="71" spans="1:11" ht="12.75" customHeight="1" x14ac:dyDescent="0.25">
      <c r="A71" s="1216" t="s">
        <v>2259</v>
      </c>
      <c r="B71" s="1230" t="s">
        <v>2075</v>
      </c>
      <c r="C71" s="1226">
        <v>19656</v>
      </c>
      <c r="D71" s="422"/>
      <c r="K71" s="282"/>
    </row>
    <row r="72" spans="1:11" ht="12.75" customHeight="1" x14ac:dyDescent="0.25">
      <c r="A72" s="1216"/>
      <c r="B72" s="1216"/>
      <c r="C72" s="97"/>
      <c r="D72" s="12"/>
      <c r="E72" s="12"/>
      <c r="F72" s="12"/>
      <c r="G72" s="12"/>
      <c r="H72" s="12"/>
      <c r="I72" s="12"/>
    </row>
    <row r="73" spans="1:11" ht="13.8" x14ac:dyDescent="0.25">
      <c r="A73" s="10" t="s">
        <v>831</v>
      </c>
      <c r="B73" s="1216"/>
    </row>
    <row r="74" spans="1:11" ht="12" customHeight="1" x14ac:dyDescent="0.25">
      <c r="A74" s="10"/>
      <c r="B74" s="1216"/>
    </row>
    <row r="75" spans="1:11" ht="13.8" x14ac:dyDescent="0.25">
      <c r="A75" s="687" t="s">
        <v>1468</v>
      </c>
      <c r="B75" s="1216"/>
    </row>
    <row r="76" spans="1:11" s="20" customFormat="1" ht="13.8" x14ac:dyDescent="0.25">
      <c r="A76" s="1603" t="s">
        <v>1948</v>
      </c>
      <c r="B76" s="1603"/>
      <c r="C76" s="1603"/>
      <c r="D76" s="1603"/>
      <c r="E76" s="1603"/>
      <c r="F76" s="1603"/>
      <c r="G76" s="1603"/>
      <c r="H76" s="796"/>
      <c r="I76" s="796"/>
    </row>
    <row r="77" spans="1:11" s="20" customFormat="1" ht="12.75" customHeight="1" x14ac:dyDescent="0.25">
      <c r="A77" s="1603" t="s">
        <v>1949</v>
      </c>
      <c r="B77" s="1603"/>
      <c r="C77" s="1603"/>
      <c r="D77" s="1603"/>
      <c r="E77" s="1603"/>
      <c r="F77" s="1603"/>
      <c r="G77" s="1603"/>
      <c r="H77" s="1603"/>
      <c r="I77" s="1603"/>
    </row>
    <row r="78" spans="1:11" ht="12.75" customHeight="1" x14ac:dyDescent="0.25">
      <c r="A78" s="26"/>
      <c r="B78" s="1223"/>
      <c r="C78" s="266"/>
      <c r="D78" s="266"/>
      <c r="E78" s="266"/>
      <c r="F78" s="266"/>
      <c r="G78" s="266"/>
      <c r="H78" s="266"/>
      <c r="I78" s="266"/>
    </row>
    <row r="79" spans="1:11" ht="14.25" customHeight="1" x14ac:dyDescent="0.25">
      <c r="C79" s="266"/>
      <c r="D79" s="266"/>
      <c r="E79" s="266"/>
      <c r="F79" s="266"/>
      <c r="G79" s="266"/>
      <c r="H79" s="266"/>
      <c r="I79" s="266"/>
    </row>
    <row r="81" spans="1:9" x14ac:dyDescent="0.25">
      <c r="F81" s="289"/>
      <c r="G81" s="289"/>
      <c r="H81" s="289"/>
      <c r="I81" s="289"/>
    </row>
    <row r="82" spans="1:9" x14ac:dyDescent="0.25">
      <c r="C82" s="282"/>
      <c r="D82" s="282"/>
      <c r="E82" s="282"/>
      <c r="F82" s="282"/>
      <c r="G82" s="282"/>
      <c r="H82" s="282"/>
    </row>
    <row r="83" spans="1:9" ht="13.8" x14ac:dyDescent="0.25">
      <c r="A83" s="10"/>
      <c r="B83" s="1216"/>
      <c r="C83" s="282"/>
      <c r="D83" s="282"/>
      <c r="E83" s="282"/>
      <c r="F83" s="282"/>
      <c r="G83" s="282"/>
      <c r="H83" s="282"/>
    </row>
    <row r="84" spans="1:9" ht="13.8" x14ac:dyDescent="0.25">
      <c r="A84" s="10"/>
      <c r="B84" s="1216"/>
      <c r="C84" s="282"/>
      <c r="D84" s="282"/>
      <c r="E84" s="282"/>
      <c r="F84" s="282"/>
      <c r="G84" s="282"/>
      <c r="H84" s="282"/>
    </row>
    <row r="85" spans="1:9" ht="13.8" x14ac:dyDescent="0.25">
      <c r="A85" s="10"/>
      <c r="B85" s="1216"/>
      <c r="C85" s="282"/>
      <c r="D85" s="282"/>
      <c r="E85" s="282"/>
      <c r="F85" s="282"/>
      <c r="G85" s="282"/>
      <c r="H85" s="282"/>
    </row>
    <row r="86" spans="1:9" ht="13.8" x14ac:dyDescent="0.25">
      <c r="A86" s="10"/>
      <c r="B86" s="1216"/>
      <c r="C86" s="282"/>
      <c r="D86" s="282"/>
      <c r="E86" s="282"/>
      <c r="F86" s="282"/>
      <c r="G86" s="282"/>
      <c r="H86" s="282"/>
    </row>
    <row r="87" spans="1:9" ht="13.8" x14ac:dyDescent="0.25">
      <c r="A87" s="10"/>
      <c r="B87" s="1216"/>
      <c r="C87" s="282"/>
      <c r="D87" s="282"/>
      <c r="E87" s="282"/>
      <c r="F87" s="282"/>
      <c r="G87" s="282"/>
      <c r="H87" s="282"/>
    </row>
    <row r="88" spans="1:9" ht="13.8" x14ac:dyDescent="0.25">
      <c r="A88" s="10"/>
      <c r="B88" s="1216"/>
      <c r="C88" s="282"/>
      <c r="D88" s="282"/>
      <c r="E88" s="282"/>
      <c r="F88" s="282"/>
      <c r="G88" s="282"/>
      <c r="H88" s="282"/>
    </row>
    <row r="89" spans="1:9" ht="13.8" x14ac:dyDescent="0.25">
      <c r="A89" s="10"/>
      <c r="B89" s="1216"/>
      <c r="C89" s="282"/>
      <c r="D89" s="282"/>
      <c r="E89" s="282"/>
      <c r="F89" s="282"/>
      <c r="G89" s="282"/>
      <c r="H89" s="282"/>
    </row>
    <row r="90" spans="1:9" ht="13.8" x14ac:dyDescent="0.25">
      <c r="A90" s="10"/>
      <c r="B90" s="1216"/>
      <c r="C90" s="282"/>
      <c r="D90" s="282"/>
      <c r="E90" s="282"/>
      <c r="F90" s="282"/>
      <c r="G90" s="282"/>
      <c r="H90" s="282"/>
    </row>
    <row r="91" spans="1:9" ht="13.8" x14ac:dyDescent="0.25">
      <c r="A91" s="10"/>
      <c r="B91" s="1216"/>
      <c r="C91" s="282"/>
      <c r="D91" s="282"/>
      <c r="E91" s="282"/>
      <c r="F91" s="282"/>
      <c r="G91" s="282"/>
      <c r="H91" s="282"/>
    </row>
    <row r="92" spans="1:9" x14ac:dyDescent="0.25">
      <c r="C92" s="282"/>
      <c r="D92" s="289"/>
      <c r="E92" s="289"/>
      <c r="F92" s="289"/>
      <c r="G92" s="289"/>
      <c r="H92" s="289"/>
      <c r="I92" s="289"/>
    </row>
    <row r="93" spans="1:9" x14ac:dyDescent="0.25">
      <c r="C93" s="282"/>
      <c r="D93" s="289"/>
      <c r="E93" s="289"/>
      <c r="F93" s="289"/>
      <c r="G93" s="289"/>
      <c r="H93" s="289"/>
      <c r="I93" s="289"/>
    </row>
    <row r="94" spans="1:9" x14ac:dyDescent="0.25">
      <c r="C94" s="282"/>
      <c r="D94" s="289"/>
      <c r="E94" s="289"/>
      <c r="F94" s="289"/>
      <c r="G94" s="289"/>
      <c r="H94" s="289"/>
      <c r="I94" s="289"/>
    </row>
    <row r="95" spans="1:9" x14ac:dyDescent="0.25">
      <c r="C95" s="282"/>
    </row>
    <row r="96" spans="1:9" x14ac:dyDescent="0.25">
      <c r="C96" s="289"/>
    </row>
    <row r="97" spans="3:3" x14ac:dyDescent="0.25">
      <c r="C97" s="289"/>
    </row>
    <row r="98" spans="3:3" x14ac:dyDescent="0.25">
      <c r="C98" s="289"/>
    </row>
  </sheetData>
  <customSheetViews>
    <customSheetView guid="{F67F5823-51D5-4D47-B100-5B47C1E6BCB9}" showPageBreaks="1" fitToPage="1" printArea="1" topLeftCell="A49">
      <selection activeCell="C5" sqref="C5"/>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8">
      <selection activeCell="C5" sqref="C5"/>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33">
    <mergeCell ref="A76:G76"/>
    <mergeCell ref="D31:I31"/>
    <mergeCell ref="A51:I51"/>
    <mergeCell ref="D53:I53"/>
    <mergeCell ref="A77:I77"/>
    <mergeCell ref="A61:B61"/>
    <mergeCell ref="A62:B62"/>
    <mergeCell ref="A63:B63"/>
    <mergeCell ref="A64:B64"/>
    <mergeCell ref="A65:B65"/>
    <mergeCell ref="A66:B66"/>
    <mergeCell ref="A67:B67"/>
    <mergeCell ref="A39:B39"/>
    <mergeCell ref="A40:B40"/>
    <mergeCell ref="A41:B41"/>
    <mergeCell ref="A42:B42"/>
    <mergeCell ref="A1:I1"/>
    <mergeCell ref="A3:I3"/>
    <mergeCell ref="A7:I7"/>
    <mergeCell ref="A4:I4"/>
    <mergeCell ref="A17:B17"/>
    <mergeCell ref="A14:B14"/>
    <mergeCell ref="A43:B43"/>
    <mergeCell ref="A44:B44"/>
    <mergeCell ref="A45:B45"/>
    <mergeCell ref="A29:I29"/>
    <mergeCell ref="D9:I9"/>
    <mergeCell ref="A18:B18"/>
    <mergeCell ref="A19:B19"/>
    <mergeCell ref="A20:B20"/>
    <mergeCell ref="A21:B21"/>
    <mergeCell ref="A22:B22"/>
    <mergeCell ref="A23:B23"/>
  </mergeCells>
  <phoneticPr fontId="0" type="noConversion"/>
  <hyperlinks>
    <hyperlink ref="A77:I77" r:id="rId3" display="Table 17-10-0140-01 - Components of population change by census division, 2016 boundaries" xr:uid="{00000000-0004-0000-0200-000000000000}"/>
    <hyperlink ref="A76:G76" r:id="rId4" display="Table 17-10-0139-01 - Population estimates, July 1, by census division, 2016 boundaries" xr:uid="{00000000-0004-0000-0200-000001000000}"/>
    <hyperlink ref="A77" r:id="rId5" display="Table 051-0063 - Components of population growth by census division, sex and age group for the period from July 1 to June 30" xr:uid="{00000000-0004-0000-0200-000002000000}"/>
    <hyperlink ref="A76" r:id="rId6" display="Table 051-0062 - Estimates of population by census division, sex and age group for July 1" xr:uid="{00000000-0004-0000-0200-000003000000}"/>
  </hyperlinks>
  <printOptions horizontalCentered="1"/>
  <pageMargins left="0.74803149606299202" right="0.74803149606299202" top="0.98425196850393704" bottom="0.98425196850393704" header="0.511811023622047" footer="0.511811023622047"/>
  <pageSetup scale="69" firstPageNumber="27" orientation="portrait" useFirstPageNumber="1" r:id="rId7"/>
  <headerFooter alignWithMargins="0"/>
  <rowBreaks count="1" manualBreakCount="1">
    <brk id="77"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FF0000"/>
    <pageSetUpPr fitToPage="1"/>
  </sheetPr>
  <dimension ref="A1:J53"/>
  <sheetViews>
    <sheetView zoomScaleNormal="100" workbookViewId="0">
      <selection activeCell="A2" sqref="A2"/>
    </sheetView>
  </sheetViews>
  <sheetFormatPr defaultRowHeight="13.2" x14ac:dyDescent="0.25"/>
  <cols>
    <col min="1" max="1" width="25.109375" customWidth="1"/>
    <col min="2" max="2" width="12.6640625" customWidth="1"/>
    <col min="3" max="3" width="9.6640625" customWidth="1"/>
    <col min="4" max="4" width="12.6640625" customWidth="1"/>
    <col min="5" max="5" width="9.6640625" customWidth="1"/>
    <col min="6" max="6" width="12.6640625" customWidth="1"/>
    <col min="7" max="7" width="9.6640625" customWidth="1"/>
    <col min="8" max="8" width="12.6640625" customWidth="1"/>
    <col min="9" max="9" width="9.6640625" customWidth="1"/>
  </cols>
  <sheetData>
    <row r="1" spans="1:9" ht="17.399999999999999" x14ac:dyDescent="0.3">
      <c r="A1" s="1609" t="s">
        <v>2604</v>
      </c>
      <c r="B1" s="1609"/>
      <c r="C1" s="1609"/>
      <c r="D1" s="1609"/>
      <c r="E1" s="1609"/>
      <c r="F1" s="1609"/>
      <c r="G1" s="1609"/>
      <c r="H1" s="1609"/>
      <c r="I1" s="1609"/>
    </row>
    <row r="2" spans="1:9" ht="17.399999999999999" x14ac:dyDescent="0.3">
      <c r="A2" s="27"/>
    </row>
    <row r="3" spans="1:9" ht="17.399999999999999" x14ac:dyDescent="0.3">
      <c r="A3" s="1602" t="s">
        <v>2386</v>
      </c>
      <c r="B3" s="1602"/>
      <c r="C3" s="1602"/>
      <c r="D3" s="1602"/>
      <c r="E3" s="1602"/>
      <c r="F3" s="1602"/>
      <c r="G3" s="1602"/>
      <c r="H3" s="1602"/>
      <c r="I3" s="1602"/>
    </row>
    <row r="4" spans="1:9" ht="17.399999999999999" x14ac:dyDescent="0.3">
      <c r="A4" s="1602" t="s">
        <v>1570</v>
      </c>
      <c r="B4" s="1602"/>
      <c r="C4" s="1602"/>
      <c r="D4" s="1602"/>
      <c r="E4" s="1602"/>
      <c r="F4" s="1602"/>
      <c r="G4" s="1602"/>
      <c r="H4" s="1602"/>
      <c r="I4" s="1602"/>
    </row>
    <row r="5" spans="1:9" ht="17.399999999999999" x14ac:dyDescent="0.3">
      <c r="A5" s="1602" t="s">
        <v>387</v>
      </c>
      <c r="B5" s="1602"/>
      <c r="C5" s="1602"/>
      <c r="D5" s="1602"/>
      <c r="E5" s="1602"/>
      <c r="F5" s="1602"/>
      <c r="G5" s="1602"/>
      <c r="H5" s="1602"/>
      <c r="I5" s="1602"/>
    </row>
    <row r="8" spans="1:9" ht="15.6" x14ac:dyDescent="0.3">
      <c r="D8" s="37" t="s">
        <v>320</v>
      </c>
      <c r="F8" s="37" t="s">
        <v>421</v>
      </c>
      <c r="H8" s="37" t="s">
        <v>1955</v>
      </c>
    </row>
    <row r="9" spans="1:9" s="16" customFormat="1" ht="15.6" x14ac:dyDescent="0.3">
      <c r="A9" s="78" t="s">
        <v>992</v>
      </c>
      <c r="B9" s="37" t="s">
        <v>18</v>
      </c>
      <c r="C9" s="37" t="s">
        <v>721</v>
      </c>
      <c r="D9" s="37" t="s">
        <v>1079</v>
      </c>
      <c r="E9" s="37" t="s">
        <v>721</v>
      </c>
      <c r="F9" s="37" t="s">
        <v>1079</v>
      </c>
      <c r="G9" s="37" t="s">
        <v>721</v>
      </c>
      <c r="H9" s="37" t="s">
        <v>1956</v>
      </c>
      <c r="I9" s="37" t="s">
        <v>721</v>
      </c>
    </row>
    <row r="10" spans="1:9" s="16" customFormat="1" ht="15.6" x14ac:dyDescent="0.3">
      <c r="A10" s="78" t="s">
        <v>1147</v>
      </c>
      <c r="B10" s="37" t="s">
        <v>954</v>
      </c>
      <c r="C10" s="37" t="s">
        <v>79</v>
      </c>
      <c r="D10" s="37" t="s">
        <v>420</v>
      </c>
      <c r="E10" s="37" t="s">
        <v>79</v>
      </c>
      <c r="F10" s="37" t="s">
        <v>420</v>
      </c>
      <c r="G10" s="37" t="s">
        <v>79</v>
      </c>
      <c r="H10" s="37" t="s">
        <v>420</v>
      </c>
      <c r="I10" s="37" t="s">
        <v>79</v>
      </c>
    </row>
    <row r="11" spans="1:9" ht="4.5" customHeight="1" thickBot="1" x14ac:dyDescent="0.3">
      <c r="A11" s="24"/>
      <c r="B11" s="24"/>
      <c r="C11" s="24"/>
      <c r="D11" s="24"/>
      <c r="E11" s="24"/>
      <c r="F11" s="24"/>
      <c r="G11" s="24"/>
      <c r="H11" s="24"/>
      <c r="I11" s="24"/>
    </row>
    <row r="12" spans="1:9" ht="4.5" customHeight="1" x14ac:dyDescent="0.25"/>
    <row r="13" spans="1:9" s="26" customFormat="1" ht="13.8" x14ac:dyDescent="0.25">
      <c r="A13" s="26" t="s">
        <v>955</v>
      </c>
      <c r="B13" s="13">
        <v>9420</v>
      </c>
      <c r="C13" s="67">
        <v>7.8428107568062604</v>
      </c>
      <c r="D13" s="13">
        <v>33804</v>
      </c>
      <c r="E13" s="67">
        <v>0.60459531068408123</v>
      </c>
      <c r="F13" s="13">
        <v>32735</v>
      </c>
      <c r="G13" s="67">
        <v>0.6571601447177654</v>
      </c>
      <c r="H13" s="13">
        <v>60</v>
      </c>
      <c r="I13" s="67">
        <v>6.5615003964239827E-3</v>
      </c>
    </row>
    <row r="14" spans="1:9" s="26" customFormat="1" ht="12" customHeight="1" x14ac:dyDescent="0.25">
      <c r="B14" s="13"/>
      <c r="C14" s="67"/>
      <c r="D14" s="13"/>
      <c r="E14" s="67"/>
      <c r="F14" s="13"/>
      <c r="G14" s="67"/>
      <c r="H14" s="13"/>
      <c r="I14" s="67"/>
    </row>
    <row r="15" spans="1:9" s="26" customFormat="1" ht="13.8" x14ac:dyDescent="0.25">
      <c r="A15" s="26" t="s">
        <v>984</v>
      </c>
      <c r="B15" s="13">
        <v>6150</v>
      </c>
      <c r="C15" s="67">
        <v>5.1203063858130049</v>
      </c>
      <c r="D15" s="13">
        <v>77857</v>
      </c>
      <c r="E15" s="67">
        <v>1.3924972519207939</v>
      </c>
      <c r="F15" s="13">
        <v>64473</v>
      </c>
      <c r="G15" s="67">
        <v>1.2943053615515043</v>
      </c>
      <c r="H15" s="13">
        <v>438</v>
      </c>
      <c r="I15" s="67">
        <v>4.7898952893895071E-2</v>
      </c>
    </row>
    <row r="16" spans="1:9" s="26" customFormat="1" ht="13.8" x14ac:dyDescent="0.25">
      <c r="A16" s="26" t="s">
        <v>985</v>
      </c>
      <c r="B16" s="13">
        <v>8920</v>
      </c>
      <c r="C16" s="67">
        <v>7.4265256847889445</v>
      </c>
      <c r="D16" s="13">
        <v>158537</v>
      </c>
      <c r="E16" s="67">
        <v>2.835484758310324</v>
      </c>
      <c r="F16" s="13">
        <v>127755</v>
      </c>
      <c r="G16" s="67">
        <v>2.5647012154702344</v>
      </c>
      <c r="H16" s="13">
        <v>2324</v>
      </c>
      <c r="I16" s="67">
        <v>0.25414878202148894</v>
      </c>
    </row>
    <row r="17" spans="1:10" s="26" customFormat="1" ht="12.75" customHeight="1" x14ac:dyDescent="0.25">
      <c r="B17" s="13"/>
      <c r="C17" s="67"/>
      <c r="D17" s="13"/>
      <c r="E17" s="67"/>
      <c r="F17" s="13"/>
      <c r="G17" s="67"/>
      <c r="H17" s="13"/>
      <c r="I17" s="67"/>
    </row>
    <row r="18" spans="1:10" s="26" customFormat="1" ht="13.8" x14ac:dyDescent="0.25">
      <c r="A18" s="26" t="s">
        <v>987</v>
      </c>
      <c r="B18" s="13">
        <v>11390</v>
      </c>
      <c r="C18" s="67">
        <v>9.4829739405544906</v>
      </c>
      <c r="D18" s="13">
        <v>254081</v>
      </c>
      <c r="E18" s="67">
        <v>4.5443196406911035</v>
      </c>
      <c r="F18" s="13">
        <v>220650</v>
      </c>
      <c r="G18" s="67">
        <v>4.4295825853665782</v>
      </c>
      <c r="H18" s="13">
        <v>8212</v>
      </c>
      <c r="I18" s="67">
        <v>0.89805068759056228</v>
      </c>
    </row>
    <row r="19" spans="1:10" s="26" customFormat="1" ht="13.8" x14ac:dyDescent="0.25">
      <c r="A19" s="26" t="s">
        <v>988</v>
      </c>
      <c r="B19" s="13">
        <v>10040</v>
      </c>
      <c r="C19" s="67">
        <v>8.3590042461077338</v>
      </c>
      <c r="D19" s="13">
        <v>276325</v>
      </c>
      <c r="E19" s="67">
        <v>4.9421606681096542</v>
      </c>
      <c r="F19" s="13">
        <v>258162</v>
      </c>
      <c r="G19" s="67">
        <v>5.1826417376089129</v>
      </c>
      <c r="H19" s="13">
        <v>18534</v>
      </c>
      <c r="I19" s="67">
        <v>2.0268474724553682</v>
      </c>
    </row>
    <row r="20" spans="1:10" s="26" customFormat="1" ht="12.75" customHeight="1" x14ac:dyDescent="0.25">
      <c r="B20" s="13"/>
      <c r="C20" s="67"/>
      <c r="D20" s="13"/>
      <c r="E20" s="67"/>
      <c r="F20" s="13"/>
      <c r="G20" s="67"/>
      <c r="H20" s="13"/>
      <c r="I20" s="67"/>
    </row>
    <row r="21" spans="1:10" s="26" customFormat="1" ht="13.8" x14ac:dyDescent="0.25">
      <c r="A21" s="26" t="s">
        <v>989</v>
      </c>
      <c r="B21" s="13">
        <v>19400</v>
      </c>
      <c r="C21" s="67">
        <v>16.151860794271915</v>
      </c>
      <c r="D21" s="13">
        <v>675183</v>
      </c>
      <c r="E21" s="67">
        <v>12.075863082878062</v>
      </c>
      <c r="F21" s="13">
        <v>631190</v>
      </c>
      <c r="G21" s="67">
        <v>12.671236039236486</v>
      </c>
      <c r="H21" s="13">
        <v>68066</v>
      </c>
      <c r="I21" s="67">
        <v>7.4435847663832462</v>
      </c>
    </row>
    <row r="22" spans="1:10" s="26" customFormat="1" ht="13.8" x14ac:dyDescent="0.25">
      <c r="A22" s="26" t="s">
        <v>990</v>
      </c>
      <c r="B22" s="13">
        <v>15740</v>
      </c>
      <c r="C22" s="67">
        <v>13.104654067105153</v>
      </c>
      <c r="D22" s="13">
        <v>706302</v>
      </c>
      <c r="E22" s="67">
        <v>12.632436313063186</v>
      </c>
      <c r="F22" s="13">
        <v>660573</v>
      </c>
      <c r="G22" s="67">
        <v>13.261104269944965</v>
      </c>
      <c r="H22" s="13">
        <v>95595</v>
      </c>
      <c r="I22" s="67">
        <v>10.454110506602509</v>
      </c>
    </row>
    <row r="23" spans="1:10" s="26" customFormat="1" ht="12.75" customHeight="1" x14ac:dyDescent="0.25">
      <c r="B23" s="13"/>
      <c r="C23" s="67"/>
      <c r="D23" s="13"/>
      <c r="E23" s="67"/>
      <c r="F23" s="13"/>
      <c r="G23" s="67"/>
      <c r="H23" s="13"/>
      <c r="I23" s="67"/>
    </row>
    <row r="24" spans="1:10" s="26" customFormat="1" ht="13.8" x14ac:dyDescent="0.25">
      <c r="A24" s="26" t="s">
        <v>991</v>
      </c>
      <c r="B24" s="13">
        <v>39040</v>
      </c>
      <c r="C24" s="67">
        <v>32.503538423112147</v>
      </c>
      <c r="D24" s="13">
        <v>3409090</v>
      </c>
      <c r="E24" s="67">
        <v>60.972660859661417</v>
      </c>
      <c r="F24" s="13">
        <v>2985745</v>
      </c>
      <c r="G24" s="67">
        <v>59.939288721256901</v>
      </c>
      <c r="H24" s="13">
        <v>721169</v>
      </c>
      <c r="I24" s="67">
        <v>78.865844656478117</v>
      </c>
    </row>
    <row r="25" spans="1:10" s="26" customFormat="1" ht="4.5" customHeight="1" x14ac:dyDescent="0.25">
      <c r="B25" s="60"/>
      <c r="C25" s="209"/>
      <c r="D25" s="60"/>
      <c r="E25" s="209"/>
      <c r="F25" s="60"/>
      <c r="G25" s="209"/>
      <c r="H25" s="60"/>
      <c r="I25" s="209"/>
    </row>
    <row r="26" spans="1:10" s="32" customFormat="1" ht="13.8" x14ac:dyDescent="0.25">
      <c r="A26" s="32" t="s">
        <v>1010</v>
      </c>
      <c r="B26" s="56">
        <v>120110</v>
      </c>
      <c r="C26" s="80">
        <v>100</v>
      </c>
      <c r="D26" s="56">
        <v>5591178</v>
      </c>
      <c r="E26" s="1057">
        <v>100</v>
      </c>
      <c r="F26" s="56">
        <v>4981282</v>
      </c>
      <c r="G26" s="1057">
        <v>100</v>
      </c>
      <c r="H26" s="56">
        <v>914425</v>
      </c>
      <c r="I26" s="1057">
        <v>100</v>
      </c>
    </row>
    <row r="29" spans="1:10" ht="15.6" x14ac:dyDescent="0.3">
      <c r="D29" s="37" t="s">
        <v>320</v>
      </c>
      <c r="F29" s="37" t="s">
        <v>421</v>
      </c>
      <c r="H29" s="37" t="s">
        <v>1955</v>
      </c>
    </row>
    <row r="30" spans="1:10" ht="15.6" x14ac:dyDescent="0.3">
      <c r="A30" s="11" t="s">
        <v>992</v>
      </c>
      <c r="B30" s="37" t="s">
        <v>18</v>
      </c>
      <c r="C30" s="37" t="s">
        <v>721</v>
      </c>
      <c r="D30" s="37" t="s">
        <v>1079</v>
      </c>
      <c r="E30" s="37" t="s">
        <v>721</v>
      </c>
      <c r="F30" s="37" t="s">
        <v>1079</v>
      </c>
      <c r="G30" s="37" t="s">
        <v>721</v>
      </c>
      <c r="H30" s="37" t="s">
        <v>1956</v>
      </c>
      <c r="I30" s="37" t="s">
        <v>721</v>
      </c>
    </row>
    <row r="31" spans="1:10" ht="15.6" x14ac:dyDescent="0.3">
      <c r="A31" s="78" t="s">
        <v>1572</v>
      </c>
      <c r="B31" s="37" t="s">
        <v>954</v>
      </c>
      <c r="C31" s="37" t="s">
        <v>79</v>
      </c>
      <c r="D31" s="37" t="s">
        <v>420</v>
      </c>
      <c r="E31" s="37" t="s">
        <v>79</v>
      </c>
      <c r="F31" s="37" t="s">
        <v>420</v>
      </c>
      <c r="G31" s="37" t="s">
        <v>79</v>
      </c>
      <c r="H31" s="37" t="s">
        <v>420</v>
      </c>
      <c r="I31" s="37" t="s">
        <v>79</v>
      </c>
      <c r="J31" s="689"/>
    </row>
    <row r="32" spans="1:10" ht="4.5" customHeight="1" thickBot="1" x14ac:dyDescent="0.3">
      <c r="A32" s="24"/>
      <c r="B32" s="24"/>
      <c r="C32" s="24"/>
      <c r="D32" s="24"/>
      <c r="E32" s="24"/>
      <c r="F32" s="24"/>
      <c r="G32" s="24"/>
      <c r="H32" s="24"/>
      <c r="I32" s="24"/>
    </row>
    <row r="33" spans="1:10" ht="4.5" customHeight="1" x14ac:dyDescent="0.25"/>
    <row r="34" spans="1:10" s="36" customFormat="1" ht="13.8" x14ac:dyDescent="0.25">
      <c r="A34" s="26" t="s">
        <v>1571</v>
      </c>
      <c r="B34" s="13">
        <v>5060</v>
      </c>
      <c r="C34" s="67">
        <v>4.2128049288152525</v>
      </c>
      <c r="D34" s="13">
        <v>65646</v>
      </c>
      <c r="E34" s="67">
        <v>1.1740996262326113</v>
      </c>
      <c r="F34" s="13">
        <v>64784</v>
      </c>
      <c r="G34" s="67">
        <v>1.3005487342415065</v>
      </c>
      <c r="H34" s="13">
        <v>3239</v>
      </c>
      <c r="I34" s="67">
        <v>0.35421166306695467</v>
      </c>
      <c r="J34"/>
    </row>
    <row r="35" spans="1:10" ht="13.8" x14ac:dyDescent="0.25">
      <c r="A35" s="26"/>
      <c r="B35" s="13"/>
      <c r="C35" s="67"/>
      <c r="D35" s="13"/>
      <c r="E35" s="67"/>
      <c r="F35" s="13"/>
      <c r="G35" s="67"/>
      <c r="H35" s="13"/>
      <c r="I35" s="67"/>
    </row>
    <row r="36" spans="1:10" ht="12.75" customHeight="1" x14ac:dyDescent="0.25">
      <c r="A36" s="26" t="s">
        <v>1573</v>
      </c>
      <c r="B36" s="13">
        <v>18270</v>
      </c>
      <c r="C36" s="67">
        <v>15.211056531512778</v>
      </c>
      <c r="D36" s="13">
        <v>596700</v>
      </c>
      <c r="E36" s="67">
        <v>10.672169621500156</v>
      </c>
      <c r="F36" s="13">
        <v>565007</v>
      </c>
      <c r="G36" s="67">
        <v>11.342602165466641</v>
      </c>
      <c r="H36" s="13">
        <v>72711</v>
      </c>
      <c r="I36" s="67">
        <v>7.9515542554064025</v>
      </c>
    </row>
    <row r="37" spans="1:10" ht="13.8" x14ac:dyDescent="0.25">
      <c r="A37" s="26" t="s">
        <v>1574</v>
      </c>
      <c r="B37" s="13">
        <v>16720</v>
      </c>
      <c r="C37" s="67">
        <v>13.920572808259097</v>
      </c>
      <c r="D37" s="13">
        <v>811204</v>
      </c>
      <c r="E37" s="67">
        <v>14.508642007104763</v>
      </c>
      <c r="F37" s="13">
        <v>735925</v>
      </c>
      <c r="G37" s="67">
        <v>14.773807224726488</v>
      </c>
      <c r="H37" s="13">
        <v>140655</v>
      </c>
      <c r="I37" s="67">
        <v>15.381797304316921</v>
      </c>
    </row>
    <row r="38" spans="1:10" ht="13.8" x14ac:dyDescent="0.25">
      <c r="A38" s="26"/>
      <c r="B38" s="13"/>
      <c r="C38" s="67"/>
      <c r="D38" s="13"/>
      <c r="E38" s="67"/>
      <c r="F38" s="13"/>
      <c r="G38" s="67"/>
      <c r="H38" s="13"/>
      <c r="I38" s="67"/>
    </row>
    <row r="39" spans="1:10" ht="12.75" customHeight="1" x14ac:dyDescent="0.25">
      <c r="A39" s="26" t="s">
        <v>1575</v>
      </c>
      <c r="B39" s="13">
        <v>17220</v>
      </c>
      <c r="C39" s="67">
        <v>14.336857880276414</v>
      </c>
      <c r="D39" s="13">
        <v>984895</v>
      </c>
      <c r="E39" s="67">
        <v>17.615160883806595</v>
      </c>
      <c r="F39" s="13">
        <v>886706</v>
      </c>
      <c r="G39" s="67">
        <v>17.800758921097017</v>
      </c>
      <c r="H39" s="13">
        <v>189736</v>
      </c>
      <c r="I39" s="67">
        <v>20.749213986931679</v>
      </c>
    </row>
    <row r="40" spans="1:10" ht="13.8" x14ac:dyDescent="0.25">
      <c r="A40" s="26" t="s">
        <v>1576</v>
      </c>
      <c r="B40" s="13">
        <v>19840</v>
      </c>
      <c r="C40" s="67">
        <v>16.518191657647158</v>
      </c>
      <c r="D40" s="13">
        <v>1153708</v>
      </c>
      <c r="E40" s="67">
        <v>20.634435176272333</v>
      </c>
      <c r="F40" s="13">
        <v>1019216</v>
      </c>
      <c r="G40" s="67">
        <v>20.460917490718252</v>
      </c>
      <c r="H40" s="13">
        <v>221715</v>
      </c>
      <c r="I40" s="67">
        <v>24.246384339885722</v>
      </c>
    </row>
    <row r="41" spans="1:10" ht="13.8" x14ac:dyDescent="0.25">
      <c r="A41" s="26"/>
      <c r="B41" s="13"/>
      <c r="C41" s="67"/>
      <c r="D41" s="13"/>
      <c r="E41" s="67"/>
      <c r="F41" s="13"/>
      <c r="G41" s="67"/>
      <c r="H41" s="13"/>
      <c r="I41" s="67"/>
    </row>
    <row r="42" spans="1:10" ht="12.75" customHeight="1" x14ac:dyDescent="0.25">
      <c r="A42" s="26" t="s">
        <v>1577</v>
      </c>
      <c r="B42" s="13">
        <v>20660</v>
      </c>
      <c r="C42" s="67">
        <v>17.200899175755559</v>
      </c>
      <c r="D42" s="13">
        <v>1082560</v>
      </c>
      <c r="E42" s="67">
        <v>19.361930526983759</v>
      </c>
      <c r="F42" s="13">
        <v>941488</v>
      </c>
      <c r="G42" s="67">
        <v>18.900515971591251</v>
      </c>
      <c r="H42" s="13">
        <v>181621</v>
      </c>
      <c r="I42" s="67">
        <v>19.861771058315334</v>
      </c>
    </row>
    <row r="43" spans="1:10" ht="13.8" x14ac:dyDescent="0.25">
      <c r="A43" s="26" t="s">
        <v>1578</v>
      </c>
      <c r="B43" s="13">
        <v>9050</v>
      </c>
      <c r="C43" s="67">
        <v>7.5347598035134471</v>
      </c>
      <c r="D43" s="13">
        <v>391825</v>
      </c>
      <c r="E43" s="67">
        <v>7.0079149689027966</v>
      </c>
      <c r="F43" s="13">
        <v>338060</v>
      </c>
      <c r="G43" s="67">
        <v>6.7866063394925238</v>
      </c>
      <c r="H43" s="13">
        <v>51024</v>
      </c>
      <c r="I43" s="67">
        <v>5.579899937118955</v>
      </c>
    </row>
    <row r="44" spans="1:10" ht="13.8" x14ac:dyDescent="0.25">
      <c r="A44" s="26"/>
      <c r="B44" s="13"/>
      <c r="C44" s="67"/>
      <c r="D44" s="13"/>
      <c r="E44" s="67"/>
      <c r="F44" s="13"/>
      <c r="G44" s="67"/>
      <c r="H44" s="13"/>
      <c r="I44" s="67"/>
    </row>
    <row r="45" spans="1:10" ht="12.75" customHeight="1" x14ac:dyDescent="0.25">
      <c r="A45" s="26" t="s">
        <v>1579</v>
      </c>
      <c r="B45" s="13">
        <v>13320</v>
      </c>
      <c r="C45" s="67">
        <v>11.089834318541337</v>
      </c>
      <c r="D45" s="13">
        <v>504640</v>
      </c>
      <c r="E45" s="67">
        <v>9.0256471891969809</v>
      </c>
      <c r="F45" s="13">
        <v>430094</v>
      </c>
      <c r="G45" s="67">
        <v>8.6342030023596337</v>
      </c>
      <c r="H45" s="13">
        <v>53723</v>
      </c>
      <c r="I45" s="67">
        <v>5.8750580966180932</v>
      </c>
    </row>
    <row r="46" spans="1:10" ht="4.5" customHeight="1" x14ac:dyDescent="0.25">
      <c r="A46" s="26"/>
      <c r="B46" s="60"/>
      <c r="C46" s="209"/>
      <c r="D46" s="60"/>
      <c r="E46" s="209"/>
      <c r="F46" s="60"/>
      <c r="G46" s="209"/>
      <c r="H46" s="60"/>
      <c r="I46" s="209"/>
    </row>
    <row r="47" spans="1:10" s="34" customFormat="1" ht="13.8" x14ac:dyDescent="0.25">
      <c r="A47" s="32" t="s">
        <v>1010</v>
      </c>
      <c r="B47" s="56">
        <v>120110</v>
      </c>
      <c r="C47" s="1057">
        <v>100</v>
      </c>
      <c r="D47" s="56">
        <v>5591178</v>
      </c>
      <c r="E47" s="1057">
        <v>100</v>
      </c>
      <c r="F47" s="1058">
        <v>4981282</v>
      </c>
      <c r="G47" s="1057">
        <v>100</v>
      </c>
      <c r="H47" s="1058">
        <v>914425</v>
      </c>
      <c r="I47" s="1057">
        <v>100</v>
      </c>
    </row>
    <row r="48" spans="1:10" ht="13.5" customHeight="1" x14ac:dyDescent="0.25"/>
    <row r="49" spans="1:8" x14ac:dyDescent="0.25">
      <c r="B49" s="47"/>
      <c r="D49" s="131"/>
    </row>
    <row r="50" spans="1:8" ht="13.8" x14ac:dyDescent="0.25">
      <c r="A50" s="1603" t="s">
        <v>2174</v>
      </c>
      <c r="B50" s="1603"/>
      <c r="C50" s="1603"/>
      <c r="D50" s="1603"/>
      <c r="E50" s="1603"/>
      <c r="H50" s="47"/>
    </row>
    <row r="51" spans="1:8" x14ac:dyDescent="0.25">
      <c r="F51" s="47"/>
    </row>
    <row r="52" spans="1:8" x14ac:dyDescent="0.25">
      <c r="D52" s="47"/>
    </row>
    <row r="53" spans="1:8" x14ac:dyDescent="0.25">
      <c r="B53" s="47"/>
    </row>
  </sheetData>
  <customSheetViews>
    <customSheetView guid="{F67F5823-51D5-4D47-B100-5B47C1E6BCB9}" showPageBreaks="1" fitToPage="1" printArea="1">
      <selection activeCell="E13" sqref="E13"/>
      <pageMargins left="0.75" right="0.75" top="1" bottom="1" header="0.5" footer="0.5"/>
      <printOptions horizontalCentered="1"/>
      <pageSetup scale="78" firstPageNumber="33" orientation="portrait" verticalDpi="300" r:id="rId1"/>
      <headerFooter alignWithMargins="0">
        <oddFooter>&amp;C&amp;P</oddFooter>
      </headerFooter>
    </customSheetView>
    <customSheetView guid="{9014CDA8-C3FC-41E6-A045-DAEFC55B82B1}" showPageBreaks="1" fitToPage="1" printArea="1">
      <selection sqref="A1:I1"/>
      <pageMargins left="0.75" right="0.75" top="1" bottom="1" header="0.5" footer="0.5"/>
      <printOptions horizontalCentered="1"/>
      <pageSetup scale="79" firstPageNumber="33" orientation="portrait" verticalDpi="300" r:id="rId2"/>
      <headerFooter alignWithMargins="0">
        <oddFooter>&amp;C&amp;P</oddFooter>
      </headerFooter>
    </customSheetView>
  </customSheetViews>
  <mergeCells count="5">
    <mergeCell ref="A1:I1"/>
    <mergeCell ref="A3:I3"/>
    <mergeCell ref="A4:I4"/>
    <mergeCell ref="A5:I5"/>
    <mergeCell ref="A50:E50"/>
  </mergeCells>
  <phoneticPr fontId="0" type="noConversion"/>
  <hyperlinks>
    <hyperlink ref="A50:E50" r:id="rId3" display="Source: Canada Revenue Agency, Selected  T1 Statistics,  Tables 2 and 4." xr:uid="{00000000-0004-0000-1E00-000000000000}"/>
  </hyperlinks>
  <printOptions horizontalCentered="1"/>
  <pageMargins left="0.74803149606299202" right="0.74803149606299202" top="0.98425196850393704" bottom="0.98425196850393704" header="0.511811023622047" footer="0.511811023622047"/>
  <pageSetup scale="79" firstPageNumber="27" orientation="portrait" useFirstPageNumber="1" r:id="rId4"/>
  <headerFooter alignWithMargins="0"/>
  <legacyDrawingHF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FF0000"/>
    <pageSetUpPr fitToPage="1"/>
  </sheetPr>
  <dimension ref="A1:F61"/>
  <sheetViews>
    <sheetView zoomScaleNormal="100" workbookViewId="0">
      <selection activeCell="A2" sqref="A2"/>
    </sheetView>
  </sheetViews>
  <sheetFormatPr defaultRowHeight="13.2" x14ac:dyDescent="0.25"/>
  <cols>
    <col min="1" max="1" width="51" customWidth="1"/>
    <col min="2" max="2" width="12.6640625" customWidth="1"/>
    <col min="3" max="3" width="14.33203125" customWidth="1"/>
    <col min="4" max="6" width="12.6640625" customWidth="1"/>
  </cols>
  <sheetData>
    <row r="1" spans="1:6" ht="17.399999999999999" x14ac:dyDescent="0.3">
      <c r="A1" s="1609" t="s">
        <v>2183</v>
      </c>
      <c r="B1" s="1609"/>
      <c r="C1" s="1609"/>
      <c r="D1" s="1609"/>
      <c r="E1" s="1609"/>
      <c r="F1" s="1609"/>
    </row>
    <row r="2" spans="1:6" ht="17.399999999999999" x14ac:dyDescent="0.3">
      <c r="A2" s="27"/>
    </row>
    <row r="3" spans="1:6" ht="17.399999999999999" x14ac:dyDescent="0.3">
      <c r="A3" s="1602" t="s">
        <v>2387</v>
      </c>
      <c r="B3" s="1602"/>
      <c r="C3" s="1602"/>
      <c r="D3" s="1602"/>
      <c r="E3" s="1602"/>
      <c r="F3" s="1602"/>
    </row>
    <row r="4" spans="1:6" ht="17.399999999999999" x14ac:dyDescent="0.3">
      <c r="A4" s="1602" t="s">
        <v>551</v>
      </c>
      <c r="B4" s="1602"/>
      <c r="C4" s="1602"/>
      <c r="D4" s="1602"/>
      <c r="E4" s="1602"/>
      <c r="F4" s="1602"/>
    </row>
    <row r="5" spans="1:6" ht="17.399999999999999" x14ac:dyDescent="0.3">
      <c r="A5" s="1602" t="s">
        <v>387</v>
      </c>
      <c r="B5" s="1602"/>
      <c r="C5" s="1602"/>
      <c r="D5" s="1602"/>
      <c r="E5" s="1602"/>
      <c r="F5" s="1602"/>
    </row>
    <row r="6" spans="1:6" ht="12.75" customHeight="1" x14ac:dyDescent="0.3">
      <c r="A6" s="15"/>
      <c r="B6" s="15"/>
      <c r="C6" s="15"/>
      <c r="D6" s="15"/>
      <c r="E6" s="15"/>
      <c r="F6" s="15"/>
    </row>
    <row r="8" spans="1:6" ht="15.6" x14ac:dyDescent="0.3">
      <c r="C8" s="37" t="s">
        <v>320</v>
      </c>
      <c r="E8" s="37" t="s">
        <v>421</v>
      </c>
      <c r="F8" s="640" t="s">
        <v>320</v>
      </c>
    </row>
    <row r="9" spans="1:6" s="28" customFormat="1" ht="18" x14ac:dyDescent="0.3">
      <c r="B9" s="37" t="s">
        <v>18</v>
      </c>
      <c r="C9" s="37" t="s">
        <v>1079</v>
      </c>
      <c r="D9" s="37" t="s">
        <v>17</v>
      </c>
      <c r="E9" s="37" t="s">
        <v>1079</v>
      </c>
      <c r="F9" s="640" t="s">
        <v>1401</v>
      </c>
    </row>
    <row r="10" spans="1:6" s="28" customFormat="1" ht="15.6" x14ac:dyDescent="0.3">
      <c r="B10" s="37" t="s">
        <v>954</v>
      </c>
      <c r="C10" s="37" t="s">
        <v>15</v>
      </c>
      <c r="D10" s="37" t="s">
        <v>1230</v>
      </c>
      <c r="E10" s="37" t="s">
        <v>15</v>
      </c>
      <c r="F10" s="640" t="s">
        <v>15</v>
      </c>
    </row>
    <row r="11" spans="1:6" ht="4.5" customHeight="1" thickBot="1" x14ac:dyDescent="0.3">
      <c r="A11" s="24"/>
      <c r="B11" s="24"/>
      <c r="C11" s="24"/>
      <c r="D11" s="24"/>
      <c r="E11" s="24"/>
      <c r="F11" s="24"/>
    </row>
    <row r="12" spans="1:6" ht="4.5" customHeight="1" x14ac:dyDescent="0.25">
      <c r="B12" s="172"/>
      <c r="C12" s="172"/>
      <c r="D12" s="172"/>
      <c r="E12" s="172"/>
      <c r="F12" s="172"/>
    </row>
    <row r="13" spans="1:6" s="32" customFormat="1" ht="13.8" x14ac:dyDescent="0.25">
      <c r="A13" s="32" t="s">
        <v>667</v>
      </c>
      <c r="B13" s="56">
        <v>61550</v>
      </c>
      <c r="C13" s="56">
        <v>3397363</v>
      </c>
      <c r="D13" s="56">
        <v>55196.799350121852</v>
      </c>
      <c r="E13" s="56">
        <v>3116477</v>
      </c>
      <c r="F13" s="56">
        <v>621020</v>
      </c>
    </row>
    <row r="14" spans="1:6" s="26" customFormat="1" ht="12.75" customHeight="1" x14ac:dyDescent="0.25">
      <c r="B14" s="165"/>
      <c r="C14" s="165"/>
      <c r="D14" s="303"/>
      <c r="E14" s="165"/>
      <c r="F14" s="165"/>
    </row>
    <row r="15" spans="1:6" s="26" customFormat="1" ht="13.8" x14ac:dyDescent="0.25">
      <c r="A15" s="26" t="s">
        <v>670</v>
      </c>
      <c r="B15" s="165"/>
      <c r="C15" s="165"/>
      <c r="D15" s="303"/>
      <c r="E15" s="165"/>
      <c r="F15" s="165"/>
    </row>
    <row r="16" spans="1:6" s="26" customFormat="1" ht="13.8" x14ac:dyDescent="0.25">
      <c r="A16" s="26" t="s">
        <v>832</v>
      </c>
      <c r="B16" s="165"/>
      <c r="C16" s="165"/>
      <c r="D16" s="303"/>
      <c r="E16" s="165"/>
      <c r="F16" s="165"/>
    </row>
    <row r="17" spans="1:6" s="26" customFormat="1" ht="13.8" x14ac:dyDescent="0.25">
      <c r="A17" s="26" t="s">
        <v>1130</v>
      </c>
      <c r="B17" s="165"/>
      <c r="C17" s="165"/>
      <c r="D17" s="303"/>
      <c r="E17" s="165"/>
      <c r="F17" s="165"/>
    </row>
    <row r="18" spans="1:6" s="26" customFormat="1" ht="13.8" x14ac:dyDescent="0.25">
      <c r="A18" s="26" t="s">
        <v>668</v>
      </c>
      <c r="B18" s="165"/>
      <c r="C18" s="165"/>
      <c r="D18" s="303"/>
      <c r="E18" s="165"/>
      <c r="F18" s="165"/>
    </row>
    <row r="19" spans="1:6" s="26" customFormat="1" ht="13.8" x14ac:dyDescent="0.25">
      <c r="A19" s="26" t="s">
        <v>669</v>
      </c>
      <c r="B19" s="165"/>
      <c r="C19" s="165"/>
      <c r="D19" s="303"/>
      <c r="E19" s="165"/>
      <c r="F19" s="165"/>
    </row>
    <row r="20" spans="1:6" s="26" customFormat="1" ht="12.75" customHeight="1" x14ac:dyDescent="0.25">
      <c r="B20" s="165"/>
      <c r="C20" s="165"/>
      <c r="D20" s="303"/>
      <c r="E20" s="165"/>
      <c r="F20" s="165"/>
    </row>
    <row r="21" spans="1:6" s="32" customFormat="1" ht="13.8" x14ac:dyDescent="0.25">
      <c r="A21" s="32" t="s">
        <v>815</v>
      </c>
      <c r="B21" s="303">
        <v>1240</v>
      </c>
      <c r="C21" s="303">
        <v>96064</v>
      </c>
      <c r="D21" s="1300">
        <v>77470.967741935485</v>
      </c>
      <c r="E21" s="303">
        <v>85858</v>
      </c>
      <c r="F21" s="303">
        <v>25601</v>
      </c>
    </row>
    <row r="22" spans="1:6" s="26" customFormat="1" ht="12.75" customHeight="1" x14ac:dyDescent="0.25">
      <c r="B22" s="165"/>
      <c r="C22" s="165"/>
      <c r="D22" s="303"/>
      <c r="E22" s="165"/>
      <c r="F22" s="165"/>
    </row>
    <row r="23" spans="1:6" s="26" customFormat="1" ht="13.8" hidden="1" x14ac:dyDescent="0.25">
      <c r="A23" s="26" t="s">
        <v>816</v>
      </c>
      <c r="B23" s="165"/>
      <c r="C23" s="165"/>
      <c r="D23" s="165"/>
      <c r="E23" s="165"/>
      <c r="F23" s="165"/>
    </row>
    <row r="24" spans="1:6" s="26" customFormat="1" ht="13.8" hidden="1" x14ac:dyDescent="0.25">
      <c r="A24" s="26" t="s">
        <v>817</v>
      </c>
      <c r="B24" s="165"/>
      <c r="C24" s="165"/>
      <c r="D24" s="165"/>
      <c r="E24" s="165"/>
      <c r="F24" s="165"/>
    </row>
    <row r="25" spans="1:6" s="26" customFormat="1" ht="12" customHeight="1" x14ac:dyDescent="0.25">
      <c r="B25" s="165"/>
      <c r="C25" s="165"/>
      <c r="D25" s="303"/>
      <c r="E25" s="165"/>
      <c r="F25" s="165"/>
    </row>
    <row r="26" spans="1:6" s="32" customFormat="1" ht="13.8" x14ac:dyDescent="0.25">
      <c r="A26" s="32" t="s">
        <v>481</v>
      </c>
      <c r="B26" s="303">
        <v>270</v>
      </c>
      <c r="C26" s="303">
        <v>30435</v>
      </c>
      <c r="D26" s="1300">
        <v>112722.22222222222</v>
      </c>
      <c r="E26" s="303">
        <v>27191</v>
      </c>
      <c r="F26" s="303">
        <v>9750</v>
      </c>
    </row>
    <row r="27" spans="1:6" s="26" customFormat="1" ht="12.75" customHeight="1" x14ac:dyDescent="0.25">
      <c r="B27" s="165"/>
      <c r="C27" s="165"/>
      <c r="D27" s="303"/>
      <c r="E27" s="165"/>
      <c r="F27" s="165"/>
    </row>
    <row r="28" spans="1:6" s="26" customFormat="1" ht="13.8" x14ac:dyDescent="0.25">
      <c r="A28" s="26" t="s">
        <v>1151</v>
      </c>
      <c r="B28" s="165"/>
      <c r="C28" s="165"/>
      <c r="D28" s="303"/>
      <c r="E28" s="165"/>
      <c r="F28" s="165"/>
    </row>
    <row r="29" spans="1:6" s="26" customFormat="1" ht="13.8" x14ac:dyDescent="0.25">
      <c r="A29" s="26" t="s">
        <v>1166</v>
      </c>
      <c r="B29" s="165"/>
      <c r="C29" s="165"/>
      <c r="D29" s="303"/>
      <c r="E29" s="165"/>
      <c r="F29" s="165"/>
    </row>
    <row r="30" spans="1:6" s="26" customFormat="1" ht="13.8" x14ac:dyDescent="0.25">
      <c r="A30" s="26" t="s">
        <v>489</v>
      </c>
      <c r="B30" s="165"/>
      <c r="C30" s="165"/>
      <c r="D30" s="303"/>
      <c r="E30" s="165"/>
      <c r="F30" s="165"/>
    </row>
    <row r="31" spans="1:6" s="26" customFormat="1" ht="13.8" x14ac:dyDescent="0.25">
      <c r="A31" s="26" t="s">
        <v>490</v>
      </c>
      <c r="B31" s="165"/>
      <c r="C31" s="165"/>
      <c r="D31" s="303"/>
      <c r="E31" s="165"/>
      <c r="F31" s="165"/>
    </row>
    <row r="32" spans="1:6" s="26" customFormat="1" ht="12.75" customHeight="1" x14ac:dyDescent="0.25">
      <c r="B32" s="165"/>
      <c r="C32" s="165"/>
      <c r="D32" s="303"/>
      <c r="E32" s="165"/>
      <c r="F32" s="165"/>
    </row>
    <row r="33" spans="1:6" s="32" customFormat="1" ht="13.8" x14ac:dyDescent="0.25">
      <c r="A33" s="32" t="s">
        <v>491</v>
      </c>
      <c r="B33" s="303">
        <v>2010</v>
      </c>
      <c r="C33" s="303">
        <v>92409</v>
      </c>
      <c r="D33" s="1300">
        <v>45974.626865671642</v>
      </c>
      <c r="E33" s="303">
        <v>84328</v>
      </c>
      <c r="F33" s="303">
        <v>21763</v>
      </c>
    </row>
    <row r="34" spans="1:6" s="26" customFormat="1" ht="12.75" customHeight="1" x14ac:dyDescent="0.25">
      <c r="B34" s="165"/>
      <c r="C34" s="165"/>
      <c r="D34" s="303"/>
      <c r="E34" s="165"/>
      <c r="F34" s="165"/>
    </row>
    <row r="35" spans="1:6" s="26" customFormat="1" ht="13.8" x14ac:dyDescent="0.25">
      <c r="A35" s="26" t="s">
        <v>1152</v>
      </c>
      <c r="B35" s="165"/>
      <c r="C35" s="165"/>
      <c r="D35" s="303"/>
      <c r="E35" s="165"/>
      <c r="F35" s="165"/>
    </row>
    <row r="36" spans="1:6" s="26" customFormat="1" ht="13.8" x14ac:dyDescent="0.25">
      <c r="A36" s="26" t="s">
        <v>500</v>
      </c>
      <c r="B36" s="165"/>
      <c r="C36" s="165"/>
      <c r="D36" s="303"/>
      <c r="E36" s="165"/>
      <c r="F36" s="165"/>
    </row>
    <row r="37" spans="1:6" s="26" customFormat="1" ht="13.8" x14ac:dyDescent="0.25">
      <c r="A37" s="26" t="s">
        <v>501</v>
      </c>
      <c r="B37" s="165"/>
      <c r="C37" s="165"/>
      <c r="D37" s="303"/>
      <c r="E37" s="165"/>
      <c r="F37" s="165"/>
    </row>
    <row r="38" spans="1:6" s="26" customFormat="1" ht="13.8" x14ac:dyDescent="0.25">
      <c r="A38" s="26" t="s">
        <v>37</v>
      </c>
      <c r="B38" s="165"/>
      <c r="C38" s="165"/>
      <c r="D38" s="303"/>
      <c r="E38" s="165"/>
      <c r="F38" s="165"/>
    </row>
    <row r="39" spans="1:6" s="26" customFormat="1" ht="13.8" x14ac:dyDescent="0.25">
      <c r="A39" s="26" t="s">
        <v>150</v>
      </c>
      <c r="B39" s="165"/>
      <c r="C39" s="165"/>
      <c r="D39" s="303"/>
      <c r="E39" s="165"/>
      <c r="F39" s="165"/>
    </row>
    <row r="40" spans="1:6" s="26" customFormat="1" ht="13.8" x14ac:dyDescent="0.25">
      <c r="A40" s="26" t="s">
        <v>38</v>
      </c>
      <c r="B40" s="165"/>
      <c r="C40" s="165"/>
      <c r="D40" s="303"/>
      <c r="E40" s="165"/>
      <c r="F40" s="165"/>
    </row>
    <row r="41" spans="1:6" s="26" customFormat="1" ht="13.8" x14ac:dyDescent="0.25">
      <c r="A41" s="26" t="s">
        <v>39</v>
      </c>
      <c r="B41" s="165"/>
      <c r="C41" s="165"/>
      <c r="D41" s="303"/>
      <c r="E41" s="165"/>
      <c r="F41" s="165"/>
    </row>
    <row r="42" spans="1:6" s="26" customFormat="1" ht="12.75" customHeight="1" x14ac:dyDescent="0.25">
      <c r="B42" s="165"/>
      <c r="C42" s="165"/>
      <c r="D42" s="303"/>
      <c r="E42" s="165"/>
      <c r="F42" s="165"/>
    </row>
    <row r="43" spans="1:6" s="32" customFormat="1" ht="13.8" x14ac:dyDescent="0.25">
      <c r="A43" s="32" t="s">
        <v>40</v>
      </c>
      <c r="B43" s="303">
        <v>3200</v>
      </c>
      <c r="C43" s="303">
        <v>352242</v>
      </c>
      <c r="D43" s="1300">
        <v>110075.625</v>
      </c>
      <c r="E43" s="303">
        <v>274391</v>
      </c>
      <c r="F43" s="303">
        <v>69200</v>
      </c>
    </row>
    <row r="44" spans="1:6" s="26" customFormat="1" ht="13.8" x14ac:dyDescent="0.25">
      <c r="A44" s="26" t="s">
        <v>41</v>
      </c>
      <c r="B44" s="165"/>
      <c r="C44" s="165"/>
      <c r="D44" s="303"/>
      <c r="E44" s="165"/>
      <c r="F44" s="165"/>
    </row>
    <row r="45" spans="1:6" s="26" customFormat="1" ht="12.75" customHeight="1" x14ac:dyDescent="0.25">
      <c r="B45" s="165"/>
      <c r="C45" s="165"/>
      <c r="D45" s="303"/>
      <c r="E45" s="165"/>
      <c r="F45" s="165"/>
    </row>
    <row r="46" spans="1:6" s="26" customFormat="1" ht="13.8" x14ac:dyDescent="0.25">
      <c r="A46" s="32" t="s">
        <v>2176</v>
      </c>
      <c r="B46" s="56">
        <v>140</v>
      </c>
      <c r="C46" s="56">
        <v>11685</v>
      </c>
      <c r="D46" s="1300">
        <v>83464.28571428571</v>
      </c>
      <c r="E46" s="56">
        <v>10053</v>
      </c>
      <c r="F46" s="56">
        <v>3188</v>
      </c>
    </row>
    <row r="47" spans="1:6" s="26" customFormat="1" ht="13.8" x14ac:dyDescent="0.25">
      <c r="A47" s="32" t="s">
        <v>42</v>
      </c>
      <c r="B47" s="56">
        <v>30080</v>
      </c>
      <c r="C47" s="56">
        <v>1076422</v>
      </c>
      <c r="D47" s="1300">
        <v>35785.305851063829</v>
      </c>
      <c r="E47" s="56">
        <v>942160</v>
      </c>
      <c r="F47" s="56">
        <v>111283</v>
      </c>
    </row>
    <row r="48" spans="1:6" s="26" customFormat="1" ht="13.8" x14ac:dyDescent="0.25">
      <c r="A48" s="32" t="s">
        <v>2177</v>
      </c>
      <c r="B48" s="56">
        <v>12650</v>
      </c>
      <c r="C48" s="56">
        <v>328774</v>
      </c>
      <c r="D48" s="1300">
        <v>25990.0395256917</v>
      </c>
      <c r="E48" s="56">
        <v>257031</v>
      </c>
      <c r="F48" s="56">
        <v>24657</v>
      </c>
    </row>
    <row r="49" spans="1:6" s="26" customFormat="1" ht="13.8" x14ac:dyDescent="0.25">
      <c r="A49" s="32" t="s">
        <v>1282</v>
      </c>
      <c r="B49" s="49">
        <v>8960</v>
      </c>
      <c r="C49" s="56">
        <v>205785</v>
      </c>
      <c r="D49" s="1300">
        <v>22967.075892857141</v>
      </c>
      <c r="E49" s="56">
        <v>183792</v>
      </c>
      <c r="F49" s="56">
        <v>27965</v>
      </c>
    </row>
    <row r="50" spans="1:6" s="26" customFormat="1" ht="4.5" customHeight="1" thickBot="1" x14ac:dyDescent="0.3">
      <c r="B50" s="392"/>
      <c r="C50" s="392"/>
      <c r="D50" s="392"/>
      <c r="E50" s="392"/>
      <c r="F50" s="392"/>
    </row>
    <row r="51" spans="1:6" s="32" customFormat="1" ht="14.4" thickBot="1" x14ac:dyDescent="0.3">
      <c r="A51" s="32" t="s">
        <v>12</v>
      </c>
      <c r="B51" s="393">
        <v>120110</v>
      </c>
      <c r="C51" s="393">
        <v>5591178</v>
      </c>
      <c r="D51" s="393">
        <v>46550.478727832822</v>
      </c>
      <c r="E51" s="393">
        <v>4981282</v>
      </c>
      <c r="F51" s="393">
        <v>914425</v>
      </c>
    </row>
    <row r="52" spans="1:6" s="32" customFormat="1" ht="14.4" thickTop="1" x14ac:dyDescent="0.25">
      <c r="B52" s="91"/>
      <c r="C52" s="113"/>
      <c r="D52" s="113"/>
      <c r="E52" s="110"/>
      <c r="F52" s="91"/>
    </row>
    <row r="53" spans="1:6" s="26" customFormat="1" ht="14.4" x14ac:dyDescent="0.3">
      <c r="A53" s="26" t="s">
        <v>2178</v>
      </c>
      <c r="B53" s="90"/>
      <c r="C53" s="178"/>
      <c r="D53" s="178"/>
      <c r="E53" s="277"/>
      <c r="F53" s="90"/>
    </row>
    <row r="55" spans="1:6" ht="13.8" x14ac:dyDescent="0.25">
      <c r="A55" s="443" t="s">
        <v>1403</v>
      </c>
    </row>
    <row r="56" spans="1:6" ht="14.4" x14ac:dyDescent="0.3">
      <c r="A56" s="26" t="s">
        <v>1404</v>
      </c>
    </row>
    <row r="57" spans="1:6" ht="13.8" x14ac:dyDescent="0.25">
      <c r="A57" s="26" t="s">
        <v>1405</v>
      </c>
    </row>
    <row r="59" spans="1:6" ht="13.8" x14ac:dyDescent="0.25">
      <c r="A59" s="26" t="s">
        <v>1402</v>
      </c>
    </row>
    <row r="61" spans="1:6" ht="13.8" x14ac:dyDescent="0.25">
      <c r="A61" s="1603" t="s">
        <v>2175</v>
      </c>
      <c r="B61" s="1603"/>
      <c r="C61" s="1603"/>
      <c r="D61" s="1603"/>
      <c r="E61" s="1603"/>
    </row>
  </sheetData>
  <customSheetViews>
    <customSheetView guid="{F67F5823-51D5-4D47-B100-5B47C1E6BCB9}" showPageBreaks="1" fitToPage="1" printArea="1" topLeftCell="A37">
      <selection activeCell="A4" sqref="A4:F4"/>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5">
    <mergeCell ref="A1:F1"/>
    <mergeCell ref="A3:F3"/>
    <mergeCell ref="A4:F4"/>
    <mergeCell ref="A5:F5"/>
    <mergeCell ref="A61:E61"/>
  </mergeCells>
  <phoneticPr fontId="0" type="noConversion"/>
  <hyperlinks>
    <hyperlink ref="A61:E61" r:id="rId3" display="Source: Canada Revenue Agency, Selected  T1 Statistics,  Tables 2 and 4." xr:uid="{F8E5EE6E-0EEB-4140-9144-333313B35A6C}"/>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7">
    <tabColor indexed="42"/>
    <pageSetUpPr fitToPage="1"/>
  </sheetPr>
  <dimension ref="A1:AE73"/>
  <sheetViews>
    <sheetView zoomScaleNormal="100" workbookViewId="0">
      <selection activeCell="A2" sqref="A2"/>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6640625" customWidth="1"/>
    <col min="10" max="10" width="1.88671875" customWidth="1"/>
    <col min="11" max="11" width="13.109375" bestFit="1" customWidth="1"/>
    <col min="12" max="12" width="11.109375" customWidth="1"/>
  </cols>
  <sheetData>
    <row r="1" spans="1:31" ht="17.399999999999999" x14ac:dyDescent="0.3">
      <c r="A1" s="1609" t="s">
        <v>2603</v>
      </c>
      <c r="B1" s="1609"/>
      <c r="C1" s="1609"/>
      <c r="D1" s="1609"/>
      <c r="E1" s="1609"/>
      <c r="F1" s="1609"/>
      <c r="G1" s="1609"/>
      <c r="H1" s="1609"/>
      <c r="I1" s="1609"/>
      <c r="J1" s="1609"/>
    </row>
    <row r="2" spans="1:31" ht="17.399999999999999" x14ac:dyDescent="0.3">
      <c r="B2" s="27"/>
      <c r="C2" s="27"/>
      <c r="D2" s="27"/>
      <c r="E2" s="27"/>
      <c r="F2" s="27"/>
    </row>
    <row r="3" spans="1:31" ht="17.399999999999999" x14ac:dyDescent="0.3">
      <c r="A3" s="1609" t="s">
        <v>2388</v>
      </c>
      <c r="B3" s="1609"/>
      <c r="C3" s="1609"/>
      <c r="D3" s="1609"/>
      <c r="E3" s="1609"/>
      <c r="F3" s="1609"/>
      <c r="G3" s="1609"/>
      <c r="H3" s="1609"/>
      <c r="I3" s="1609"/>
      <c r="J3" s="1609"/>
      <c r="K3" s="26"/>
      <c r="L3" s="26"/>
      <c r="M3" s="26"/>
      <c r="N3" s="26"/>
      <c r="O3" s="26"/>
      <c r="P3" s="26"/>
      <c r="Q3" s="26"/>
      <c r="R3" s="26"/>
      <c r="S3" s="26"/>
      <c r="T3" s="26"/>
      <c r="U3" s="26"/>
      <c r="V3" s="26"/>
      <c r="W3" s="26"/>
      <c r="X3" s="26"/>
      <c r="Y3" s="26"/>
      <c r="Z3" s="26"/>
      <c r="AA3" s="26"/>
      <c r="AB3" s="26"/>
      <c r="AC3" s="26"/>
      <c r="AD3" s="26"/>
      <c r="AE3" s="26"/>
    </row>
    <row r="4" spans="1:31" ht="17.399999999999999" x14ac:dyDescent="0.3">
      <c r="A4" s="1602" t="s">
        <v>1843</v>
      </c>
      <c r="B4" s="1602"/>
      <c r="C4" s="1602"/>
      <c r="D4" s="1602"/>
      <c r="E4" s="1602"/>
      <c r="F4" s="1602"/>
      <c r="G4" s="1602"/>
      <c r="H4" s="1602"/>
      <c r="I4" s="1602"/>
      <c r="J4" s="1602"/>
    </row>
    <row r="5" spans="1:31" ht="17.399999999999999" x14ac:dyDescent="0.3">
      <c r="A5" s="1602" t="s">
        <v>387</v>
      </c>
      <c r="B5" s="1602"/>
      <c r="C5" s="1602"/>
      <c r="D5" s="1602"/>
      <c r="E5" s="1602"/>
      <c r="F5" s="1602"/>
      <c r="G5" s="1602"/>
      <c r="H5" s="1602"/>
      <c r="I5" s="1602"/>
      <c r="J5" s="1602"/>
    </row>
    <row r="8" spans="1:31" s="28" customFormat="1" ht="15.75" customHeight="1" x14ac:dyDescent="0.3">
      <c r="B8" s="28" t="s">
        <v>806</v>
      </c>
      <c r="C8" s="37" t="s">
        <v>1805</v>
      </c>
      <c r="D8" s="37" t="s">
        <v>1929</v>
      </c>
      <c r="E8" s="37" t="s">
        <v>2256</v>
      </c>
      <c r="F8" s="1241" t="s">
        <v>2073</v>
      </c>
      <c r="G8" s="37" t="s">
        <v>2257</v>
      </c>
      <c r="H8" s="1241" t="s">
        <v>2073</v>
      </c>
      <c r="I8" s="37" t="s">
        <v>2258</v>
      </c>
      <c r="J8" s="1241" t="s">
        <v>2075</v>
      </c>
    </row>
    <row r="9" spans="1:31" ht="4.5" customHeight="1" thickBot="1" x14ac:dyDescent="0.3">
      <c r="B9" s="24"/>
      <c r="C9" s="18"/>
      <c r="D9" s="18"/>
      <c r="E9" s="18"/>
      <c r="F9" s="18"/>
      <c r="G9" s="18"/>
      <c r="H9" s="18"/>
      <c r="I9" s="18"/>
      <c r="J9" s="18"/>
    </row>
    <row r="10" spans="1:31" ht="4.5" customHeight="1" x14ac:dyDescent="0.25"/>
    <row r="11" spans="1:31" s="26" customFormat="1" ht="13.8" x14ac:dyDescent="0.25">
      <c r="F11" s="1301"/>
      <c r="H11" s="1301"/>
      <c r="I11" s="998"/>
      <c r="M11" s="1313"/>
      <c r="N11" s="1313"/>
    </row>
    <row r="12" spans="1:31" s="26" customFormat="1" ht="13.8" x14ac:dyDescent="0.25">
      <c r="B12" s="998" t="s">
        <v>1844</v>
      </c>
      <c r="C12" s="13">
        <v>4274</v>
      </c>
      <c r="D12" s="13">
        <v>4369</v>
      </c>
      <c r="E12" s="1605">
        <v>4498</v>
      </c>
      <c r="F12" s="1605"/>
      <c r="G12" s="1605">
        <v>4361</v>
      </c>
      <c r="H12" s="1605"/>
      <c r="I12" s="1605">
        <v>4715</v>
      </c>
      <c r="J12" s="1605"/>
      <c r="M12" s="1313"/>
      <c r="N12" s="1313"/>
    </row>
    <row r="13" spans="1:31" s="26" customFormat="1" ht="13.8" x14ac:dyDescent="0.25">
      <c r="B13" s="42" t="s">
        <v>1300</v>
      </c>
      <c r="C13" s="79">
        <v>2144</v>
      </c>
      <c r="D13" s="79">
        <v>2166</v>
      </c>
      <c r="E13" s="1699">
        <v>2202</v>
      </c>
      <c r="F13" s="1699"/>
      <c r="G13" s="1699">
        <v>2174</v>
      </c>
      <c r="H13" s="1699"/>
      <c r="I13" s="1699">
        <v>2356</v>
      </c>
      <c r="J13" s="1699"/>
      <c r="M13" s="1313"/>
      <c r="N13" s="1313"/>
    </row>
    <row r="14" spans="1:31" s="26" customFormat="1" ht="13.8" x14ac:dyDescent="0.25">
      <c r="B14" s="42" t="s">
        <v>1301</v>
      </c>
      <c r="C14" s="79">
        <v>2129</v>
      </c>
      <c r="D14" s="79">
        <v>2201</v>
      </c>
      <c r="E14" s="1699">
        <v>2293</v>
      </c>
      <c r="F14" s="1699"/>
      <c r="G14" s="1699">
        <v>2186</v>
      </c>
      <c r="H14" s="1699"/>
      <c r="I14" s="1699">
        <v>2359</v>
      </c>
      <c r="J14" s="1699"/>
      <c r="M14" s="1313"/>
      <c r="N14" s="1313"/>
    </row>
    <row r="15" spans="1:31" s="26" customFormat="1" ht="12.75" customHeight="1" x14ac:dyDescent="0.25">
      <c r="B15" s="42"/>
      <c r="C15" s="73"/>
      <c r="D15" s="73"/>
      <c r="E15" s="1319"/>
      <c r="F15" s="1319"/>
      <c r="G15" s="1319"/>
      <c r="H15" s="1319"/>
      <c r="I15" s="1319"/>
      <c r="J15" s="1319"/>
      <c r="M15" s="1313"/>
      <c r="N15" s="1313"/>
    </row>
    <row r="16" spans="1:31" s="26" customFormat="1" ht="13.8" x14ac:dyDescent="0.25">
      <c r="C16" s="73"/>
      <c r="D16" s="73"/>
      <c r="E16" s="1319"/>
      <c r="F16" s="1319"/>
      <c r="G16" s="1319"/>
      <c r="H16" s="1319"/>
      <c r="I16" s="1319"/>
      <c r="J16" s="1319"/>
    </row>
    <row r="17" spans="2:10" s="26" customFormat="1" ht="13.8" x14ac:dyDescent="0.25">
      <c r="B17" s="998" t="s">
        <v>1845</v>
      </c>
      <c r="C17" s="13">
        <v>1837</v>
      </c>
      <c r="D17" s="13">
        <v>1888</v>
      </c>
      <c r="E17" s="1605">
        <v>1916</v>
      </c>
      <c r="F17" s="1605"/>
      <c r="G17" s="1605">
        <v>1970</v>
      </c>
      <c r="H17" s="1605"/>
      <c r="I17" s="1605">
        <v>2120</v>
      </c>
      <c r="J17" s="1605"/>
    </row>
    <row r="18" spans="2:10" s="26" customFormat="1" ht="12.75" customHeight="1" x14ac:dyDescent="0.25">
      <c r="C18" s="73"/>
      <c r="D18" s="73"/>
      <c r="E18" s="1319"/>
      <c r="F18" s="1319"/>
      <c r="G18" s="1319"/>
      <c r="H18" s="1319"/>
      <c r="I18" s="1319"/>
      <c r="J18" s="1319"/>
    </row>
    <row r="19" spans="2:10" s="26" customFormat="1" ht="13.8" x14ac:dyDescent="0.25">
      <c r="B19" s="26" t="s">
        <v>1302</v>
      </c>
      <c r="C19" s="1117"/>
      <c r="D19" s="1117"/>
      <c r="E19" s="639"/>
      <c r="F19" s="639"/>
      <c r="G19" s="639"/>
      <c r="H19" s="639"/>
      <c r="I19" s="639"/>
      <c r="J19" s="639"/>
    </row>
    <row r="20" spans="2:10" s="26" customFormat="1" ht="13.8" x14ac:dyDescent="0.25">
      <c r="B20" s="998" t="s">
        <v>1846</v>
      </c>
      <c r="C20" s="13">
        <v>81</v>
      </c>
      <c r="D20" s="13">
        <v>85</v>
      </c>
      <c r="E20" s="1605">
        <v>88</v>
      </c>
      <c r="F20" s="1605"/>
      <c r="G20" s="1605">
        <v>94</v>
      </c>
      <c r="H20" s="1605"/>
      <c r="I20" s="1605">
        <v>96</v>
      </c>
      <c r="J20" s="1605"/>
    </row>
    <row r="21" spans="2:10" s="26" customFormat="1" ht="12.75" customHeight="1" x14ac:dyDescent="0.25">
      <c r="B21" s="42"/>
      <c r="C21" s="139"/>
      <c r="D21" s="139"/>
      <c r="E21" s="1318"/>
      <c r="F21" s="1318"/>
      <c r="G21" s="1318"/>
      <c r="H21" s="1318"/>
      <c r="I21" s="1318"/>
      <c r="J21" s="1318"/>
    </row>
    <row r="22" spans="2:10" s="26" customFormat="1" ht="12.75" customHeight="1" x14ac:dyDescent="0.25">
      <c r="B22" s="32" t="s">
        <v>1307</v>
      </c>
      <c r="C22" s="56">
        <v>6187</v>
      </c>
      <c r="D22" s="56">
        <v>6337</v>
      </c>
      <c r="E22" s="1608">
        <v>6496</v>
      </c>
      <c r="F22" s="1608"/>
      <c r="G22" s="1608">
        <v>6425</v>
      </c>
      <c r="H22" s="1608"/>
      <c r="I22" s="1608">
        <v>6931</v>
      </c>
      <c r="J22" s="1608"/>
    </row>
    <row r="23" spans="2:10" s="26" customFormat="1" ht="12.75" customHeight="1" x14ac:dyDescent="0.25">
      <c r="B23" s="42"/>
      <c r="C23" s="139"/>
      <c r="D23" s="139"/>
      <c r="E23" s="1318"/>
      <c r="F23" s="1318"/>
      <c r="G23" s="1318"/>
      <c r="H23" s="1318"/>
      <c r="I23" s="1318"/>
      <c r="J23" s="1318"/>
    </row>
    <row r="24" spans="2:10" s="26" customFormat="1" ht="13.8" x14ac:dyDescent="0.25">
      <c r="B24" s="998" t="s">
        <v>1847</v>
      </c>
      <c r="C24" s="13">
        <v>920</v>
      </c>
      <c r="D24" s="13">
        <v>943</v>
      </c>
      <c r="E24" s="1605">
        <v>1039</v>
      </c>
      <c r="F24" s="1605"/>
      <c r="G24" s="1605">
        <v>1028</v>
      </c>
      <c r="H24" s="1605"/>
      <c r="I24" s="1605">
        <v>1107</v>
      </c>
      <c r="J24" s="1605"/>
    </row>
    <row r="25" spans="2:10" s="26" customFormat="1" ht="13.8" x14ac:dyDescent="0.25">
      <c r="B25" s="42" t="s">
        <v>1023</v>
      </c>
      <c r="C25" s="79">
        <v>438</v>
      </c>
      <c r="D25" s="79">
        <v>460</v>
      </c>
      <c r="E25" s="1699">
        <v>555</v>
      </c>
      <c r="F25" s="1699"/>
      <c r="G25" s="1699">
        <v>583</v>
      </c>
      <c r="H25" s="1699"/>
      <c r="I25" s="1699">
        <v>667</v>
      </c>
      <c r="J25" s="1699"/>
    </row>
    <row r="26" spans="2:10" s="26" customFormat="1" ht="13.8" x14ac:dyDescent="0.25">
      <c r="B26" s="42" t="s">
        <v>1016</v>
      </c>
      <c r="C26" s="79">
        <v>208</v>
      </c>
      <c r="D26" s="79">
        <v>209</v>
      </c>
      <c r="E26" s="1699">
        <v>205</v>
      </c>
      <c r="F26" s="1699"/>
      <c r="G26" s="1699">
        <v>202</v>
      </c>
      <c r="H26" s="1699"/>
      <c r="I26" s="1699">
        <v>196</v>
      </c>
      <c r="J26" s="1699"/>
    </row>
    <row r="27" spans="2:10" s="26" customFormat="1" ht="13.8" x14ac:dyDescent="0.25">
      <c r="B27" s="42" t="s">
        <v>1022</v>
      </c>
      <c r="C27" s="79">
        <v>224</v>
      </c>
      <c r="D27" s="79">
        <v>217</v>
      </c>
      <c r="E27" s="1699">
        <v>216</v>
      </c>
      <c r="F27" s="1699"/>
      <c r="G27" s="1699">
        <v>180</v>
      </c>
      <c r="H27" s="1699"/>
      <c r="I27" s="1699">
        <v>178</v>
      </c>
      <c r="J27" s="1699"/>
    </row>
    <row r="28" spans="2:10" s="26" customFormat="1" ht="13.8" x14ac:dyDescent="0.25">
      <c r="B28" s="42" t="s">
        <v>1303</v>
      </c>
      <c r="C28" s="79">
        <v>54</v>
      </c>
      <c r="D28" s="79">
        <v>62</v>
      </c>
      <c r="E28" s="1699">
        <v>70</v>
      </c>
      <c r="F28" s="1699"/>
      <c r="G28" s="1699">
        <v>70</v>
      </c>
      <c r="H28" s="1699"/>
      <c r="I28" s="1699">
        <v>71</v>
      </c>
      <c r="J28" s="1699"/>
    </row>
    <row r="29" spans="2:10" s="26" customFormat="1" ht="13.8" x14ac:dyDescent="0.25">
      <c r="B29" s="42"/>
      <c r="C29" s="79"/>
      <c r="D29" s="79"/>
      <c r="E29" s="1314"/>
      <c r="F29" s="1314"/>
      <c r="G29" s="1314"/>
      <c r="H29" s="1314"/>
      <c r="I29" s="1314"/>
      <c r="J29" s="1314"/>
    </row>
    <row r="30" spans="2:10" s="26" customFormat="1" ht="13.8" x14ac:dyDescent="0.25">
      <c r="B30" s="998" t="s">
        <v>1848</v>
      </c>
      <c r="C30" s="13">
        <v>264</v>
      </c>
      <c r="D30" s="13">
        <v>257</v>
      </c>
      <c r="E30" s="1605">
        <v>285</v>
      </c>
      <c r="F30" s="1605"/>
      <c r="G30" s="1605">
        <v>342</v>
      </c>
      <c r="H30" s="1605"/>
      <c r="I30" s="1605">
        <v>347</v>
      </c>
      <c r="J30" s="1605"/>
    </row>
    <row r="31" spans="2:10" s="26" customFormat="1" ht="13.8" x14ac:dyDescent="0.25">
      <c r="B31" s="42"/>
      <c r="C31" s="79"/>
      <c r="D31" s="79"/>
      <c r="E31" s="1314"/>
      <c r="F31" s="1314"/>
      <c r="G31" s="1314"/>
      <c r="H31" s="1314"/>
      <c r="I31" s="1314"/>
      <c r="J31" s="1314"/>
    </row>
    <row r="32" spans="2:10" s="26" customFormat="1" ht="13.8" x14ac:dyDescent="0.25">
      <c r="B32" s="26" t="s">
        <v>1302</v>
      </c>
      <c r="C32" s="1117"/>
      <c r="D32" s="1117"/>
      <c r="E32" s="639"/>
      <c r="F32" s="639"/>
      <c r="G32" s="639"/>
      <c r="H32" s="639"/>
      <c r="I32" s="639"/>
      <c r="J32" s="639"/>
    </row>
    <row r="33" spans="2:12" s="26" customFormat="1" ht="13.8" x14ac:dyDescent="0.25">
      <c r="B33" s="998" t="s">
        <v>1849</v>
      </c>
      <c r="C33" s="13">
        <v>6</v>
      </c>
      <c r="D33" s="13">
        <v>7</v>
      </c>
      <c r="E33" s="1605">
        <v>9</v>
      </c>
      <c r="F33" s="1605"/>
      <c r="G33" s="1605">
        <v>11</v>
      </c>
      <c r="H33" s="1605"/>
      <c r="I33" s="1605">
        <v>10</v>
      </c>
      <c r="J33" s="1605"/>
    </row>
    <row r="34" spans="2:12" s="26" customFormat="1" ht="13.8" x14ac:dyDescent="0.25">
      <c r="C34" s="13"/>
      <c r="D34" s="13"/>
      <c r="E34" s="153"/>
      <c r="F34" s="153"/>
      <c r="G34" s="153"/>
      <c r="H34" s="153"/>
      <c r="I34" s="153"/>
      <c r="J34" s="153"/>
    </row>
    <row r="35" spans="2:12" s="26" customFormat="1" ht="13.8" x14ac:dyDescent="0.25">
      <c r="B35" s="32" t="s">
        <v>1312</v>
      </c>
      <c r="C35" s="56">
        <v>1193</v>
      </c>
      <c r="D35" s="56">
        <v>1210</v>
      </c>
      <c r="E35" s="1608">
        <v>1336</v>
      </c>
      <c r="F35" s="1608"/>
      <c r="G35" s="1608">
        <v>1381</v>
      </c>
      <c r="H35" s="1608"/>
      <c r="I35" s="1608">
        <v>1467</v>
      </c>
      <c r="J35" s="1608"/>
    </row>
    <row r="36" spans="2:12" s="26" customFormat="1" ht="4.5" customHeight="1" x14ac:dyDescent="0.25">
      <c r="C36" s="77"/>
      <c r="D36" s="77"/>
      <c r="E36" s="1316"/>
      <c r="F36" s="1316"/>
      <c r="G36" s="1316"/>
      <c r="H36" s="1316"/>
      <c r="I36" s="1316"/>
      <c r="J36" s="1316"/>
    </row>
    <row r="37" spans="2:12" s="26" customFormat="1" ht="4.5" customHeight="1" x14ac:dyDescent="0.25">
      <c r="C37" s="128"/>
      <c r="D37" s="128"/>
      <c r="E37" s="1317"/>
      <c r="F37" s="1317"/>
      <c r="G37" s="1317"/>
      <c r="H37" s="1317"/>
      <c r="I37" s="1317"/>
      <c r="J37" s="1317"/>
    </row>
    <row r="38" spans="2:12" s="32" customFormat="1" ht="13.8" x14ac:dyDescent="0.25">
      <c r="B38" s="32" t="s">
        <v>1311</v>
      </c>
      <c r="C38" s="56">
        <v>7386</v>
      </c>
      <c r="D38" s="56">
        <v>7554</v>
      </c>
      <c r="E38" s="1608">
        <v>7843</v>
      </c>
      <c r="F38" s="1608"/>
      <c r="G38" s="1608">
        <v>7818</v>
      </c>
      <c r="H38" s="1608"/>
      <c r="I38" s="1608">
        <v>8410</v>
      </c>
      <c r="J38" s="1608"/>
    </row>
    <row r="39" spans="2:12" s="26" customFormat="1" ht="12.75" customHeight="1" x14ac:dyDescent="0.25">
      <c r="C39" s="13"/>
      <c r="D39" s="13"/>
      <c r="E39" s="153"/>
      <c r="F39" s="153"/>
      <c r="G39" s="153"/>
      <c r="H39" s="153"/>
      <c r="I39" s="153"/>
      <c r="J39" s="153"/>
    </row>
    <row r="40" spans="2:12" s="26" customFormat="1" ht="13.8" x14ac:dyDescent="0.25">
      <c r="B40" s="998" t="s">
        <v>1364</v>
      </c>
      <c r="C40" s="13">
        <v>21</v>
      </c>
      <c r="D40" s="13">
        <v>30</v>
      </c>
      <c r="E40" s="1605">
        <v>58</v>
      </c>
      <c r="F40" s="1605"/>
      <c r="G40" s="1605">
        <v>-146</v>
      </c>
      <c r="H40" s="1605"/>
      <c r="I40" s="1605">
        <v>-47</v>
      </c>
      <c r="J40" s="1605"/>
    </row>
    <row r="41" spans="2:12" s="26" customFormat="1" ht="13.8" x14ac:dyDescent="0.25">
      <c r="B41" s="998" t="s">
        <v>1854</v>
      </c>
      <c r="C41" s="13">
        <v>19</v>
      </c>
      <c r="D41" s="13">
        <v>33</v>
      </c>
      <c r="E41" s="1605">
        <v>59</v>
      </c>
      <c r="F41" s="1605"/>
      <c r="G41" s="1605">
        <v>-147</v>
      </c>
      <c r="H41" s="1605"/>
      <c r="I41" s="1605">
        <v>-50</v>
      </c>
      <c r="J41" s="1605"/>
    </row>
    <row r="42" spans="2:12" s="26" customFormat="1" ht="13.8" x14ac:dyDescent="0.25">
      <c r="B42" s="42" t="s">
        <v>530</v>
      </c>
      <c r="C42" s="79">
        <v>25</v>
      </c>
      <c r="D42" s="79">
        <v>44</v>
      </c>
      <c r="E42" s="1699">
        <v>23</v>
      </c>
      <c r="F42" s="1699"/>
      <c r="G42" s="1699">
        <v>-133</v>
      </c>
      <c r="H42" s="1699"/>
      <c r="I42" s="1699">
        <v>-166</v>
      </c>
      <c r="J42" s="1699"/>
    </row>
    <row r="43" spans="2:12" s="26" customFormat="1" ht="13.8" x14ac:dyDescent="0.25">
      <c r="B43" s="42" t="s">
        <v>531</v>
      </c>
      <c r="C43" s="214">
        <v>-5</v>
      </c>
      <c r="D43" s="214">
        <v>-9</v>
      </c>
      <c r="E43" s="1701">
        <v>33</v>
      </c>
      <c r="F43" s="1701"/>
      <c r="G43" s="1701">
        <v>-16</v>
      </c>
      <c r="H43" s="1701"/>
      <c r="I43" s="1701">
        <v>90</v>
      </c>
      <c r="J43" s="1701"/>
    </row>
    <row r="44" spans="2:12" s="26" customFormat="1" ht="4.5" customHeight="1" x14ac:dyDescent="0.25">
      <c r="C44" s="1117"/>
      <c r="D44" s="1117"/>
      <c r="E44" s="639"/>
      <c r="F44" s="639"/>
      <c r="G44" s="639"/>
      <c r="H44" s="639"/>
      <c r="I44" s="639"/>
      <c r="J44" s="639"/>
    </row>
    <row r="45" spans="2:12" s="26" customFormat="1" ht="4.5" customHeight="1" x14ac:dyDescent="0.25">
      <c r="C45" s="90"/>
      <c r="D45" s="90"/>
      <c r="E45" s="337"/>
      <c r="F45" s="337"/>
      <c r="G45" s="337"/>
      <c r="H45" s="337"/>
      <c r="I45" s="337"/>
      <c r="J45" s="337"/>
    </row>
    <row r="46" spans="2:12" s="32" customFormat="1" ht="13.8" x14ac:dyDescent="0.25">
      <c r="B46" s="32" t="s">
        <v>23</v>
      </c>
      <c r="C46" s="56">
        <v>7407</v>
      </c>
      <c r="D46" s="56">
        <v>7584</v>
      </c>
      <c r="E46" s="1608">
        <v>7901</v>
      </c>
      <c r="F46" s="1608"/>
      <c r="G46" s="1608">
        <v>7672</v>
      </c>
      <c r="H46" s="1608"/>
      <c r="I46" s="1608">
        <v>8363</v>
      </c>
      <c r="J46" s="1608"/>
    </row>
    <row r="47" spans="2:12" s="32" customFormat="1" ht="12.75" customHeight="1" x14ac:dyDescent="0.25">
      <c r="C47" s="56"/>
      <c r="D47" s="56"/>
      <c r="E47" s="1315"/>
      <c r="F47" s="1315"/>
      <c r="G47" s="1315"/>
      <c r="H47" s="1315"/>
      <c r="I47" s="1315"/>
      <c r="J47" s="1315"/>
    </row>
    <row r="48" spans="2:12" s="26" customFormat="1" ht="13.8" x14ac:dyDescent="0.25">
      <c r="B48" s="1301" t="s">
        <v>796</v>
      </c>
      <c r="C48" s="13">
        <v>2998</v>
      </c>
      <c r="D48" s="13">
        <v>2998</v>
      </c>
      <c r="E48" s="1605">
        <v>3070</v>
      </c>
      <c r="F48" s="1605"/>
      <c r="G48" s="1605">
        <v>3074</v>
      </c>
      <c r="H48" s="1605"/>
      <c r="I48" s="1605">
        <v>3310</v>
      </c>
      <c r="J48" s="1605"/>
      <c r="L48" s="1313"/>
    </row>
    <row r="49" spans="2:12" s="81" customFormat="1" ht="13.8" x14ac:dyDescent="0.25">
      <c r="B49" s="172" t="s">
        <v>1850</v>
      </c>
      <c r="C49" s="334">
        <v>1393</v>
      </c>
      <c r="D49" s="334">
        <v>1415</v>
      </c>
      <c r="E49" s="1700">
        <v>1466</v>
      </c>
      <c r="F49" s="1700"/>
      <c r="G49" s="1700">
        <v>1459</v>
      </c>
      <c r="H49" s="1700"/>
      <c r="I49" s="1700">
        <v>1543</v>
      </c>
      <c r="J49" s="1700"/>
      <c r="L49" s="1313"/>
    </row>
    <row r="50" spans="2:12" s="42" customFormat="1" ht="11.4" customHeight="1" x14ac:dyDescent="0.25">
      <c r="B50" s="42" t="s">
        <v>638</v>
      </c>
      <c r="C50" s="79">
        <v>864</v>
      </c>
      <c r="D50" s="79">
        <v>806</v>
      </c>
      <c r="E50" s="1699">
        <v>806</v>
      </c>
      <c r="F50" s="1699"/>
      <c r="G50" s="1699">
        <v>884</v>
      </c>
      <c r="H50" s="1699"/>
      <c r="I50" s="1699">
        <v>966</v>
      </c>
      <c r="J50" s="1699"/>
      <c r="L50" s="1313"/>
    </row>
    <row r="51" spans="2:12" s="42" customFormat="1" ht="11.4" customHeight="1" x14ac:dyDescent="0.25">
      <c r="B51" s="42" t="s">
        <v>639</v>
      </c>
      <c r="C51" s="79">
        <v>535</v>
      </c>
      <c r="D51" s="79">
        <v>632</v>
      </c>
      <c r="E51" s="1699">
        <v>692</v>
      </c>
      <c r="F51" s="1699"/>
      <c r="G51" s="1699">
        <v>582</v>
      </c>
      <c r="H51" s="1699"/>
      <c r="I51" s="1699">
        <v>573</v>
      </c>
      <c r="J51" s="1699"/>
      <c r="L51" s="1313"/>
    </row>
    <row r="52" spans="2:12" s="81" customFormat="1" ht="13.8" x14ac:dyDescent="0.25">
      <c r="B52" s="172" t="s">
        <v>797</v>
      </c>
      <c r="C52" s="334">
        <v>1599</v>
      </c>
      <c r="D52" s="334">
        <v>1577</v>
      </c>
      <c r="E52" s="1700">
        <v>1597</v>
      </c>
      <c r="F52" s="1700"/>
      <c r="G52" s="1700">
        <v>1609</v>
      </c>
      <c r="H52" s="1700"/>
      <c r="I52" s="1700">
        <v>1761</v>
      </c>
      <c r="J52" s="1700"/>
      <c r="L52" s="1313"/>
    </row>
    <row r="53" spans="2:12" s="42" customFormat="1" ht="11.4" customHeight="1" x14ac:dyDescent="0.2">
      <c r="B53" s="42" t="s">
        <v>640</v>
      </c>
      <c r="C53" s="79">
        <v>833</v>
      </c>
      <c r="D53" s="79">
        <v>807</v>
      </c>
      <c r="E53" s="1699">
        <v>815</v>
      </c>
      <c r="F53" s="1699"/>
      <c r="G53" s="1699">
        <v>858</v>
      </c>
      <c r="H53" s="1699"/>
      <c r="I53" s="1699">
        <v>918</v>
      </c>
      <c r="J53" s="1699"/>
    </row>
    <row r="54" spans="2:12" s="42" customFormat="1" ht="11.4" customHeight="1" x14ac:dyDescent="0.2">
      <c r="B54" s="42" t="s">
        <v>464</v>
      </c>
      <c r="C54" s="79">
        <v>762</v>
      </c>
      <c r="D54" s="79">
        <v>768</v>
      </c>
      <c r="E54" s="1699">
        <v>781</v>
      </c>
      <c r="F54" s="1699"/>
      <c r="G54" s="1699">
        <v>744</v>
      </c>
      <c r="H54" s="1699"/>
      <c r="I54" s="1699">
        <v>839</v>
      </c>
      <c r="J54" s="1699"/>
    </row>
    <row r="55" spans="2:12" s="26" customFormat="1" ht="12.75" customHeight="1" x14ac:dyDescent="0.25">
      <c r="B55" s="42"/>
      <c r="C55" s="13"/>
      <c r="D55" s="13"/>
      <c r="E55" s="153"/>
      <c r="F55" s="153"/>
      <c r="G55" s="153"/>
      <c r="H55" s="153"/>
      <c r="I55" s="153"/>
      <c r="J55" s="153"/>
    </row>
    <row r="56" spans="2:12" s="26" customFormat="1" ht="13.8" x14ac:dyDescent="0.25">
      <c r="B56" s="26" t="s">
        <v>798</v>
      </c>
      <c r="C56" s="13">
        <v>4155</v>
      </c>
      <c r="D56" s="13">
        <v>4232</v>
      </c>
      <c r="E56" s="1605">
        <v>4324</v>
      </c>
      <c r="F56" s="1605"/>
      <c r="G56" s="1605">
        <v>4231</v>
      </c>
      <c r="H56" s="1605"/>
      <c r="I56" s="1605">
        <v>4624</v>
      </c>
      <c r="J56" s="1605"/>
    </row>
    <row r="57" spans="2:12" s="81" customFormat="1" x14ac:dyDescent="0.25">
      <c r="B57" s="172" t="s">
        <v>1851</v>
      </c>
      <c r="C57" s="334">
        <v>1383</v>
      </c>
      <c r="D57" s="334">
        <v>1433</v>
      </c>
      <c r="E57" s="1700">
        <v>1406</v>
      </c>
      <c r="F57" s="1700"/>
      <c r="G57" s="1700">
        <v>1259</v>
      </c>
      <c r="H57" s="1700"/>
      <c r="I57" s="1700">
        <v>1477</v>
      </c>
      <c r="J57" s="1700"/>
    </row>
    <row r="58" spans="2:12" s="42" customFormat="1" ht="11.4" x14ac:dyDescent="0.2">
      <c r="B58" s="42" t="s">
        <v>1017</v>
      </c>
      <c r="C58" s="79">
        <v>1215</v>
      </c>
      <c r="D58" s="79">
        <v>1251</v>
      </c>
      <c r="E58" s="1699">
        <v>1217</v>
      </c>
      <c r="F58" s="1699"/>
      <c r="G58" s="1699">
        <v>1118</v>
      </c>
      <c r="H58" s="1699"/>
      <c r="I58" s="1699">
        <v>1300</v>
      </c>
      <c r="J58" s="1699"/>
    </row>
    <row r="59" spans="2:12" s="42" customFormat="1" ht="11.4" x14ac:dyDescent="0.2">
      <c r="B59" s="42" t="s">
        <v>1199</v>
      </c>
      <c r="C59" s="79">
        <v>168</v>
      </c>
      <c r="D59" s="79">
        <v>181</v>
      </c>
      <c r="E59" s="1699">
        <v>187</v>
      </c>
      <c r="F59" s="1699"/>
      <c r="G59" s="1699">
        <v>141</v>
      </c>
      <c r="H59" s="1699"/>
      <c r="I59" s="1699">
        <v>177</v>
      </c>
      <c r="J59" s="1699"/>
    </row>
    <row r="60" spans="2:12" s="81" customFormat="1" x14ac:dyDescent="0.25">
      <c r="B60" s="172" t="s">
        <v>1852</v>
      </c>
      <c r="C60" s="1120">
        <v>2770</v>
      </c>
      <c r="D60" s="334">
        <v>2796</v>
      </c>
      <c r="E60" s="1700">
        <v>2920</v>
      </c>
      <c r="F60" s="1700"/>
      <c r="G60" s="1700">
        <v>2987</v>
      </c>
      <c r="H60" s="1700"/>
      <c r="I60" s="1700">
        <v>3155</v>
      </c>
      <c r="J60" s="1700"/>
    </row>
    <row r="61" spans="2:12" s="42" customFormat="1" ht="11.4" x14ac:dyDescent="0.2">
      <c r="B61" s="42" t="s">
        <v>409</v>
      </c>
      <c r="C61" s="79">
        <v>1271</v>
      </c>
      <c r="D61" s="79">
        <v>1264</v>
      </c>
      <c r="E61" s="1699">
        <v>1327</v>
      </c>
      <c r="F61" s="1699"/>
      <c r="G61" s="1699">
        <v>1373</v>
      </c>
      <c r="H61" s="1699"/>
      <c r="I61" s="1699">
        <v>1464</v>
      </c>
      <c r="J61" s="1699"/>
    </row>
    <row r="62" spans="2:12" s="42" customFormat="1" ht="11.4" x14ac:dyDescent="0.2">
      <c r="B62" s="42" t="s">
        <v>410</v>
      </c>
      <c r="C62" s="79">
        <v>1499</v>
      </c>
      <c r="D62" s="79">
        <v>1532</v>
      </c>
      <c r="E62" s="1699">
        <v>1592</v>
      </c>
      <c r="F62" s="1699"/>
      <c r="G62" s="1699">
        <v>1613</v>
      </c>
      <c r="H62" s="1699"/>
      <c r="I62" s="1699">
        <v>1690</v>
      </c>
      <c r="J62" s="1699"/>
    </row>
    <row r="63" spans="2:12" s="26" customFormat="1" ht="12.75" customHeight="1" x14ac:dyDescent="0.25">
      <c r="B63" s="42"/>
      <c r="C63" s="13"/>
      <c r="D63" s="13"/>
      <c r="E63" s="153"/>
      <c r="F63" s="153"/>
      <c r="G63" s="153"/>
      <c r="H63" s="153"/>
      <c r="I63" s="153"/>
      <c r="J63" s="153"/>
    </row>
    <row r="64" spans="2:12" s="26" customFormat="1" ht="13.8" x14ac:dyDescent="0.25">
      <c r="B64" s="26" t="s">
        <v>875</v>
      </c>
      <c r="C64" s="13">
        <v>-8</v>
      </c>
      <c r="D64" s="13">
        <v>7</v>
      </c>
      <c r="E64" s="1605">
        <v>5</v>
      </c>
      <c r="F64" s="1605"/>
      <c r="G64" s="1605">
        <v>5</v>
      </c>
      <c r="H64" s="1605"/>
      <c r="I64" s="1605">
        <v>3</v>
      </c>
      <c r="J64" s="1605"/>
    </row>
    <row r="65" spans="1:12" s="26" customFormat="1" ht="4.5" customHeight="1" x14ac:dyDescent="0.25">
      <c r="C65" s="60"/>
      <c r="D65" s="60"/>
      <c r="E65" s="391"/>
      <c r="F65" s="391"/>
      <c r="G65" s="391"/>
      <c r="H65" s="391"/>
      <c r="I65" s="391"/>
      <c r="J65" s="391"/>
    </row>
    <row r="66" spans="1:12" s="26" customFormat="1" ht="14.4" thickBot="1" x14ac:dyDescent="0.3">
      <c r="B66" s="32" t="s">
        <v>520</v>
      </c>
      <c r="C66" s="176">
        <v>6170</v>
      </c>
      <c r="D66" s="176">
        <v>6277</v>
      </c>
      <c r="E66" s="1697">
        <v>6562</v>
      </c>
      <c r="F66" s="1697"/>
      <c r="G66" s="1697">
        <v>6454</v>
      </c>
      <c r="H66" s="1697"/>
      <c r="I66" s="1697">
        <v>6965</v>
      </c>
      <c r="J66" s="1697"/>
    </row>
    <row r="67" spans="1:12" s="42" customFormat="1" ht="13.95" customHeight="1" thickTop="1" x14ac:dyDescent="0.2">
      <c r="B67" s="42" t="s">
        <v>843</v>
      </c>
      <c r="C67" s="240">
        <v>4.7</v>
      </c>
      <c r="D67" s="240">
        <v>1.7</v>
      </c>
      <c r="E67" s="1698">
        <v>4.5</v>
      </c>
      <c r="F67" s="1698"/>
      <c r="G67" s="1698">
        <v>-1.6</v>
      </c>
      <c r="H67" s="1698"/>
      <c r="I67" s="1698">
        <v>7.9</v>
      </c>
      <c r="J67" s="1698"/>
    </row>
    <row r="68" spans="1:12" s="42" customFormat="1" ht="12.75" customHeight="1" x14ac:dyDescent="0.2">
      <c r="C68" s="335"/>
      <c r="D68" s="335"/>
      <c r="E68" s="335"/>
      <c r="F68" s="335"/>
      <c r="G68" s="335"/>
      <c r="H68" s="335"/>
      <c r="I68" s="335"/>
      <c r="J68" s="335"/>
    </row>
    <row r="69" spans="1:12" ht="13.8" x14ac:dyDescent="0.25">
      <c r="A69" s="137" t="s">
        <v>1155</v>
      </c>
      <c r="C69" s="153"/>
      <c r="D69" s="153"/>
      <c r="E69" s="153"/>
      <c r="F69" s="153"/>
      <c r="G69" s="153"/>
      <c r="H69" s="153"/>
      <c r="I69" s="153"/>
      <c r="J69" s="153"/>
      <c r="K69" s="42"/>
    </row>
    <row r="70" spans="1:12" ht="12.75" customHeight="1" x14ac:dyDescent="0.25">
      <c r="A70" s="1604" t="s">
        <v>521</v>
      </c>
      <c r="B70" s="1604"/>
      <c r="C70" s="1604"/>
      <c r="D70" s="1604"/>
      <c r="E70" s="1604"/>
      <c r="F70" s="1604"/>
      <c r="G70" s="1604"/>
      <c r="H70" s="1604"/>
      <c r="I70" s="1604"/>
      <c r="J70" s="1604"/>
      <c r="K70" s="42"/>
      <c r="L70" s="42"/>
    </row>
    <row r="71" spans="1:12" x14ac:dyDescent="0.25">
      <c r="K71" s="42"/>
    </row>
    <row r="72" spans="1:12" ht="27" customHeight="1" x14ac:dyDescent="0.25">
      <c r="A72" s="1664" t="s">
        <v>1853</v>
      </c>
      <c r="B72" s="1664"/>
      <c r="C72" s="1664"/>
      <c r="D72" s="1664"/>
      <c r="E72" s="1664"/>
      <c r="F72" s="1664"/>
      <c r="G72" s="1664"/>
      <c r="H72" s="1664"/>
      <c r="I72" s="1664"/>
      <c r="J72" s="1664"/>
      <c r="K72" s="539"/>
    </row>
    <row r="73" spans="1:12" x14ac:dyDescent="0.25">
      <c r="K73" s="539"/>
    </row>
  </sheetData>
  <customSheetViews>
    <customSheetView guid="{F67F5823-51D5-4D47-B100-5B47C1E6BCB9}" showPageBreaks="1" fitToPage="1" printArea="1">
      <selection activeCell="F46" sqref="F46"/>
      <pageMargins left="0.75" right="0.75" top="1" bottom="1" header="0.5" footer="0.5"/>
      <printOptions horizontalCentered="1"/>
      <pageSetup scale="60" firstPageNumber="33" orientation="portrait" verticalDpi="300" r:id="rId1"/>
      <headerFooter alignWithMargins="0">
        <oddFooter>&amp;C&amp;P</oddFooter>
      </headerFooter>
    </customSheetView>
    <customSheetView guid="{9014CDA8-C3FC-41E6-A045-DAEFC55B82B1}" showPageBreaks="1" fitToPage="1" printArea="1">
      <selection activeCell="A7" sqref="A7"/>
      <pageMargins left="0.75" right="0.75" top="1" bottom="1" header="0.5" footer="0.5"/>
      <printOptions horizontalCentered="1"/>
      <pageSetup scale="62" firstPageNumber="33" orientation="portrait" verticalDpi="300" r:id="rId2"/>
      <headerFooter alignWithMargins="0">
        <oddFooter>&amp;C&amp;P</oddFooter>
      </headerFooter>
    </customSheetView>
  </customSheetViews>
  <mergeCells count="117">
    <mergeCell ref="E33:F33"/>
    <mergeCell ref="E35:F35"/>
    <mergeCell ref="E28:F28"/>
    <mergeCell ref="E30:F30"/>
    <mergeCell ref="E24:F24"/>
    <mergeCell ref="E25:F25"/>
    <mergeCell ref="E26:F26"/>
    <mergeCell ref="E27:F27"/>
    <mergeCell ref="E12:F12"/>
    <mergeCell ref="E13:F13"/>
    <mergeCell ref="E14:F14"/>
    <mergeCell ref="E17:F17"/>
    <mergeCell ref="E20:F20"/>
    <mergeCell ref="E22:F22"/>
    <mergeCell ref="E48:F48"/>
    <mergeCell ref="E49:F49"/>
    <mergeCell ref="E50:F50"/>
    <mergeCell ref="E51:F51"/>
    <mergeCell ref="E52:F52"/>
    <mergeCell ref="E43:F43"/>
    <mergeCell ref="E46:F46"/>
    <mergeCell ref="E38:F38"/>
    <mergeCell ref="E40:F40"/>
    <mergeCell ref="E41:F41"/>
    <mergeCell ref="E42:F42"/>
    <mergeCell ref="E64:F64"/>
    <mergeCell ref="E66:F66"/>
    <mergeCell ref="E67:F67"/>
    <mergeCell ref="E58:F58"/>
    <mergeCell ref="E59:F59"/>
    <mergeCell ref="E60:F60"/>
    <mergeCell ref="E61:F61"/>
    <mergeCell ref="E62:F62"/>
    <mergeCell ref="E53:F53"/>
    <mergeCell ref="E54:F54"/>
    <mergeCell ref="E56:F56"/>
    <mergeCell ref="E57:F57"/>
    <mergeCell ref="G22:H22"/>
    <mergeCell ref="G24:H24"/>
    <mergeCell ref="G25:H25"/>
    <mergeCell ref="G26:H26"/>
    <mergeCell ref="G27:H27"/>
    <mergeCell ref="G12:H12"/>
    <mergeCell ref="G13:H13"/>
    <mergeCell ref="G14:H14"/>
    <mergeCell ref="G17:H17"/>
    <mergeCell ref="G20:H20"/>
    <mergeCell ref="G40:H40"/>
    <mergeCell ref="G41:H41"/>
    <mergeCell ref="G42:H42"/>
    <mergeCell ref="G43:H43"/>
    <mergeCell ref="G46:H46"/>
    <mergeCell ref="G28:H28"/>
    <mergeCell ref="G30:H30"/>
    <mergeCell ref="G33:H33"/>
    <mergeCell ref="G35:H35"/>
    <mergeCell ref="G38:H38"/>
    <mergeCell ref="G62:H62"/>
    <mergeCell ref="G64:H64"/>
    <mergeCell ref="G53:H53"/>
    <mergeCell ref="G54:H54"/>
    <mergeCell ref="G56:H56"/>
    <mergeCell ref="G57:H57"/>
    <mergeCell ref="G58:H58"/>
    <mergeCell ref="G48:H48"/>
    <mergeCell ref="G49:H49"/>
    <mergeCell ref="G50:H50"/>
    <mergeCell ref="G51:H51"/>
    <mergeCell ref="G52:H52"/>
    <mergeCell ref="I38:J38"/>
    <mergeCell ref="I40:J40"/>
    <mergeCell ref="I41:J41"/>
    <mergeCell ref="I42:J42"/>
    <mergeCell ref="I43:J43"/>
    <mergeCell ref="G66:H66"/>
    <mergeCell ref="G67:H67"/>
    <mergeCell ref="I12:J12"/>
    <mergeCell ref="I13:J13"/>
    <mergeCell ref="I14:J14"/>
    <mergeCell ref="I17:J17"/>
    <mergeCell ref="I20:J20"/>
    <mergeCell ref="I22:J22"/>
    <mergeCell ref="I24:J24"/>
    <mergeCell ref="I25:J25"/>
    <mergeCell ref="I26:J26"/>
    <mergeCell ref="I27:J27"/>
    <mergeCell ref="I28:J28"/>
    <mergeCell ref="I30:J30"/>
    <mergeCell ref="I33:J33"/>
    <mergeCell ref="I35:J35"/>
    <mergeCell ref="G59:H59"/>
    <mergeCell ref="G60:H60"/>
    <mergeCell ref="G61:H61"/>
    <mergeCell ref="A70:J70"/>
    <mergeCell ref="A72:J72"/>
    <mergeCell ref="I64:J64"/>
    <mergeCell ref="I66:J66"/>
    <mergeCell ref="I67:J67"/>
    <mergeCell ref="A1:J1"/>
    <mergeCell ref="A3:J3"/>
    <mergeCell ref="A4:J4"/>
    <mergeCell ref="A5:J5"/>
    <mergeCell ref="I58:J58"/>
    <mergeCell ref="I59:J59"/>
    <mergeCell ref="I60:J60"/>
    <mergeCell ref="I61:J61"/>
    <mergeCell ref="I62:J62"/>
    <mergeCell ref="I52:J52"/>
    <mergeCell ref="I53:J53"/>
    <mergeCell ref="I54:J54"/>
    <mergeCell ref="I56:J56"/>
    <mergeCell ref="I57:J57"/>
    <mergeCell ref="I46:J46"/>
    <mergeCell ref="I48:J48"/>
    <mergeCell ref="I49:J49"/>
    <mergeCell ref="I50:J50"/>
    <mergeCell ref="I51:J51"/>
  </mergeCells>
  <phoneticPr fontId="0" type="noConversion"/>
  <hyperlinks>
    <hyperlink ref="A72:I72" r:id="rId3" display="Source: Statistics Canada. Table 36-10-0222-01 Gross domestic product, expenditure-based, provincial and territorial, annual (x 1,000,000)" xr:uid="{00000000-0004-0000-2000-000000000000}"/>
  </hyperlinks>
  <printOptions horizontalCentered="1"/>
  <pageMargins left="0.74803149606299202" right="0.74803149606299202" top="0.98425196850393704" bottom="0.98425196850393704" header="0.511811023622047" footer="0.511811023622047"/>
  <pageSetup scale="74" firstPageNumber="27" orientation="portrait" useFirstPageNumber="1" r:id="rId4"/>
  <headerFooter alignWithMargins="0"/>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42"/>
    <pageSetUpPr fitToPage="1"/>
  </sheetPr>
  <dimension ref="A1:AS66"/>
  <sheetViews>
    <sheetView topLeftCell="A4" zoomScaleNormal="100" workbookViewId="0">
      <selection activeCell="A2" sqref="A2"/>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6640625" customWidth="1"/>
    <col min="10" max="10" width="1.88671875" customWidth="1"/>
    <col min="13" max="13" width="8.5546875" customWidth="1"/>
  </cols>
  <sheetData>
    <row r="1" spans="1:45" ht="17.399999999999999" x14ac:dyDescent="0.3">
      <c r="A1" s="1609" t="s">
        <v>2602</v>
      </c>
      <c r="B1" s="1609"/>
      <c r="C1" s="1609"/>
      <c r="D1" s="1609"/>
      <c r="E1" s="1609"/>
      <c r="F1" s="1609"/>
      <c r="G1" s="1609"/>
      <c r="H1" s="1609"/>
      <c r="I1" s="1609"/>
      <c r="J1" s="1609"/>
    </row>
    <row r="2" spans="1:45" ht="17.399999999999999" x14ac:dyDescent="0.3">
      <c r="A2" s="27"/>
      <c r="B2" s="27"/>
      <c r="C2" s="27"/>
    </row>
    <row r="3" spans="1:45" ht="17.399999999999999" x14ac:dyDescent="0.3">
      <c r="A3" s="1602" t="s">
        <v>2388</v>
      </c>
      <c r="B3" s="1602"/>
      <c r="C3" s="1602"/>
      <c r="D3" s="1602"/>
      <c r="E3" s="1602"/>
      <c r="F3" s="1602"/>
      <c r="G3" s="1602"/>
      <c r="H3" s="1602"/>
      <c r="I3" s="1602"/>
      <c r="J3" s="1602"/>
    </row>
    <row r="4" spans="1:45" ht="17.399999999999999" x14ac:dyDescent="0.3">
      <c r="A4" s="1602" t="s">
        <v>518</v>
      </c>
      <c r="B4" s="1602"/>
      <c r="C4" s="1602"/>
      <c r="D4" s="1602"/>
      <c r="E4" s="1602"/>
      <c r="F4" s="1602"/>
      <c r="G4" s="1602"/>
      <c r="H4" s="1602"/>
      <c r="I4" s="1602"/>
      <c r="J4" s="1602"/>
    </row>
    <row r="5" spans="1:45" ht="17.399999999999999" x14ac:dyDescent="0.3">
      <c r="A5" s="1602" t="s">
        <v>387</v>
      </c>
      <c r="B5" s="1602"/>
      <c r="C5" s="1602"/>
      <c r="D5" s="1602"/>
      <c r="E5" s="1602"/>
      <c r="F5" s="1602"/>
      <c r="G5" s="1602"/>
      <c r="H5" s="1602"/>
      <c r="I5" s="1602"/>
      <c r="J5" s="1602"/>
    </row>
    <row r="8" spans="1:45" ht="18" x14ac:dyDescent="0.3">
      <c r="A8" s="28"/>
      <c r="B8" s="28" t="s">
        <v>806</v>
      </c>
      <c r="C8" s="37" t="s">
        <v>1805</v>
      </c>
      <c r="D8" s="37" t="s">
        <v>1929</v>
      </c>
      <c r="E8" s="37" t="s">
        <v>2256</v>
      </c>
      <c r="F8" s="1241" t="s">
        <v>2073</v>
      </c>
      <c r="G8" s="37" t="s">
        <v>2257</v>
      </c>
      <c r="H8" s="1241" t="s">
        <v>2073</v>
      </c>
      <c r="I8" s="37" t="s">
        <v>2258</v>
      </c>
      <c r="J8" s="1241" t="s">
        <v>2073</v>
      </c>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row>
    <row r="9" spans="1:45" ht="13.8" thickBot="1" x14ac:dyDescent="0.3">
      <c r="B9" s="24"/>
      <c r="C9" s="18"/>
      <c r="D9" s="18"/>
      <c r="E9" s="18"/>
      <c r="F9" s="18"/>
      <c r="G9" s="18"/>
      <c r="H9" s="18"/>
      <c r="I9" s="18"/>
      <c r="J9" s="18"/>
    </row>
    <row r="11" spans="1:45" ht="13.8" x14ac:dyDescent="0.25">
      <c r="A11" s="26"/>
      <c r="B11" s="26" t="s">
        <v>1304</v>
      </c>
      <c r="C11" s="1320">
        <v>1.7310000000000001</v>
      </c>
      <c r="D11" s="1320">
        <v>1.4770000000000001</v>
      </c>
      <c r="E11" s="1705">
        <v>1.9710000000000001</v>
      </c>
      <c r="F11" s="1705"/>
      <c r="G11" s="1705">
        <v>-1.976</v>
      </c>
      <c r="H11" s="1705"/>
      <c r="I11" s="1705">
        <v>5.1100000000000003</v>
      </c>
      <c r="J11" s="1705"/>
    </row>
    <row r="12" spans="1:45" ht="13.8" x14ac:dyDescent="0.25">
      <c r="A12" s="26"/>
      <c r="B12" s="42" t="s">
        <v>1300</v>
      </c>
      <c r="C12" s="1321">
        <v>1.0669999999999999</v>
      </c>
      <c r="D12" s="1321">
        <v>0.34100000000000003</v>
      </c>
      <c r="E12" s="1704">
        <v>0.54300000000000004</v>
      </c>
      <c r="F12" s="1704"/>
      <c r="G12" s="1704">
        <v>-0.38900000000000001</v>
      </c>
      <c r="H12" s="1704"/>
      <c r="I12" s="1704">
        <v>2.5449999999999999</v>
      </c>
      <c r="J12" s="1704"/>
    </row>
    <row r="13" spans="1:45" ht="13.8" x14ac:dyDescent="0.25">
      <c r="A13" s="26"/>
      <c r="B13" s="42" t="s">
        <v>1301</v>
      </c>
      <c r="C13" s="1321">
        <v>0.66400000000000003</v>
      </c>
      <c r="D13" s="1321">
        <v>1.137</v>
      </c>
      <c r="E13" s="1704">
        <v>1.4279999999999999</v>
      </c>
      <c r="F13" s="1704"/>
      <c r="G13" s="1704">
        <v>-1.587</v>
      </c>
      <c r="H13" s="1704"/>
      <c r="I13" s="1704">
        <v>2.5649999999999999</v>
      </c>
      <c r="J13" s="1704"/>
    </row>
    <row r="14" spans="1:45" ht="13.8" x14ac:dyDescent="0.25">
      <c r="A14" s="26"/>
      <c r="B14" s="42"/>
      <c r="C14" s="1322"/>
      <c r="D14" s="1322"/>
      <c r="E14" s="1332"/>
      <c r="F14" s="1332"/>
      <c r="G14" s="1332"/>
      <c r="H14" s="1332"/>
      <c r="I14" s="1332"/>
      <c r="J14" s="1332"/>
    </row>
    <row r="15" spans="1:45" ht="13.8" x14ac:dyDescent="0.25">
      <c r="A15" s="26"/>
      <c r="B15" s="26"/>
      <c r="C15" s="1322"/>
      <c r="D15" s="1322"/>
      <c r="E15" s="1332"/>
      <c r="F15" s="1332"/>
      <c r="G15" s="1332"/>
      <c r="H15" s="1332"/>
      <c r="I15" s="1332"/>
      <c r="J15" s="1332"/>
    </row>
    <row r="16" spans="1:45" ht="13.8" x14ac:dyDescent="0.25">
      <c r="A16" s="26"/>
      <c r="B16" s="26" t="s">
        <v>1305</v>
      </c>
      <c r="C16" s="1320">
        <v>0.59</v>
      </c>
      <c r="D16" s="1320">
        <v>0.83699999999999997</v>
      </c>
      <c r="E16" s="1705">
        <v>0.45300000000000001</v>
      </c>
      <c r="F16" s="1705"/>
      <c r="G16" s="1705">
        <v>0.83499999999999996</v>
      </c>
      <c r="H16" s="1705"/>
      <c r="I16" s="1705">
        <v>2.379</v>
      </c>
      <c r="J16" s="1705"/>
    </row>
    <row r="17" spans="1:10" ht="13.8" x14ac:dyDescent="0.25">
      <c r="A17" s="26"/>
      <c r="B17" s="26"/>
      <c r="C17" s="1322"/>
      <c r="D17" s="1322"/>
      <c r="E17" s="1332"/>
      <c r="F17" s="1332"/>
      <c r="G17" s="1332"/>
      <c r="H17" s="1332"/>
      <c r="I17" s="1332"/>
      <c r="J17" s="1332"/>
    </row>
    <row r="18" spans="1:10" ht="13.8" x14ac:dyDescent="0.25">
      <c r="A18" s="26"/>
      <c r="B18" s="26" t="s">
        <v>1302</v>
      </c>
      <c r="C18" s="523"/>
      <c r="D18" s="523"/>
      <c r="E18" s="1333"/>
      <c r="F18" s="1333"/>
      <c r="G18" s="1333"/>
      <c r="H18" s="1333"/>
      <c r="I18" s="1333"/>
      <c r="J18" s="1333"/>
    </row>
    <row r="19" spans="1:10" ht="13.8" x14ac:dyDescent="0.25">
      <c r="A19" s="26"/>
      <c r="B19" s="26" t="s">
        <v>1306</v>
      </c>
      <c r="C19" s="1320">
        <v>0</v>
      </c>
      <c r="D19" s="1320">
        <v>6.3E-2</v>
      </c>
      <c r="E19" s="1705">
        <v>4.7E-2</v>
      </c>
      <c r="F19" s="1705"/>
      <c r="G19" s="1705">
        <v>0.09</v>
      </c>
      <c r="H19" s="1705"/>
      <c r="I19" s="1705">
        <v>0.03</v>
      </c>
      <c r="J19" s="1705"/>
    </row>
    <row r="20" spans="1:10" ht="13.8" x14ac:dyDescent="0.25">
      <c r="A20" s="26"/>
      <c r="B20" s="42"/>
      <c r="C20" s="1323"/>
      <c r="D20" s="1323"/>
      <c r="E20" s="1334"/>
      <c r="F20" s="1334"/>
      <c r="G20" s="1334"/>
      <c r="H20" s="1334"/>
      <c r="I20" s="1334"/>
      <c r="J20" s="1334"/>
    </row>
    <row r="21" spans="1:10" ht="13.8" x14ac:dyDescent="0.25">
      <c r="A21" s="26"/>
      <c r="B21" s="32" t="s">
        <v>1307</v>
      </c>
      <c r="C21" s="1324">
        <v>2.3210000000000002</v>
      </c>
      <c r="D21" s="1324">
        <v>2.3780000000000001</v>
      </c>
      <c r="E21" s="1707">
        <v>2.4710000000000001</v>
      </c>
      <c r="F21" s="1707"/>
      <c r="G21" s="1707">
        <v>-1.0509999999999999</v>
      </c>
      <c r="H21" s="1707"/>
      <c r="I21" s="1707">
        <v>7.5179999999999998</v>
      </c>
      <c r="J21" s="1707"/>
    </row>
    <row r="22" spans="1:10" ht="13.8" x14ac:dyDescent="0.25">
      <c r="A22" s="26"/>
      <c r="B22" s="42"/>
      <c r="C22" s="1323"/>
      <c r="D22" s="1323"/>
      <c r="E22" s="1334"/>
      <c r="F22" s="1334"/>
      <c r="G22" s="1334"/>
      <c r="H22" s="1334"/>
      <c r="I22" s="1334"/>
      <c r="J22" s="1334"/>
    </row>
    <row r="23" spans="1:10" ht="13.8" x14ac:dyDescent="0.25">
      <c r="A23" s="26"/>
      <c r="B23" s="26" t="s">
        <v>1308</v>
      </c>
      <c r="C23" s="1320">
        <v>2.9289999999999998</v>
      </c>
      <c r="D23" s="1320">
        <v>0.38200000000000001</v>
      </c>
      <c r="E23" s="1705">
        <v>1.554</v>
      </c>
      <c r="F23" s="1705"/>
      <c r="G23" s="1705">
        <v>-0.182</v>
      </c>
      <c r="H23" s="1705"/>
      <c r="I23" s="1705">
        <v>1.274</v>
      </c>
      <c r="J23" s="1705"/>
    </row>
    <row r="24" spans="1:10" ht="13.8" x14ac:dyDescent="0.25">
      <c r="A24" s="26"/>
      <c r="B24" s="42" t="s">
        <v>1023</v>
      </c>
      <c r="C24" s="1321">
        <v>1.3660000000000001</v>
      </c>
      <c r="D24" s="1321">
        <v>0.35399999999999998</v>
      </c>
      <c r="E24" s="1704">
        <v>1.508</v>
      </c>
      <c r="F24" s="1704"/>
      <c r="G24" s="1704">
        <v>0.438</v>
      </c>
      <c r="H24" s="1704"/>
      <c r="I24" s="1704">
        <v>1.38</v>
      </c>
      <c r="J24" s="1704"/>
    </row>
    <row r="25" spans="1:10" ht="13.8" x14ac:dyDescent="0.25">
      <c r="A25" s="26"/>
      <c r="B25" s="42" t="s">
        <v>1016</v>
      </c>
      <c r="C25" s="1321">
        <v>0.72699999999999998</v>
      </c>
      <c r="D25" s="1321">
        <v>1.6E-2</v>
      </c>
      <c r="E25" s="1704">
        <v>-6.2E-2</v>
      </c>
      <c r="F25" s="1704"/>
      <c r="G25" s="1704">
        <v>-4.3999999999999997E-2</v>
      </c>
      <c r="H25" s="1704"/>
      <c r="I25" s="1704">
        <v>-9.0999999999999998E-2</v>
      </c>
      <c r="J25" s="1704"/>
    </row>
    <row r="26" spans="1:10" ht="13.8" x14ac:dyDescent="0.25">
      <c r="A26" s="26"/>
      <c r="B26" s="42" t="s">
        <v>1022</v>
      </c>
      <c r="C26" s="1321">
        <v>0.67900000000000005</v>
      </c>
      <c r="D26" s="1321">
        <v>-0.11899999999999999</v>
      </c>
      <c r="E26" s="1704">
        <v>-1.7000000000000001E-2</v>
      </c>
      <c r="F26" s="1704"/>
      <c r="G26" s="1704">
        <v>-0.57599999999999996</v>
      </c>
      <c r="H26" s="1704"/>
      <c r="I26" s="1704">
        <v>-3.1E-2</v>
      </c>
      <c r="J26" s="1704"/>
    </row>
    <row r="27" spans="1:10" ht="13.8" x14ac:dyDescent="0.25">
      <c r="A27" s="26"/>
      <c r="B27" s="42" t="s">
        <v>1303</v>
      </c>
      <c r="C27" s="1321">
        <v>0.157</v>
      </c>
      <c r="D27" s="1321">
        <v>0.13100000000000001</v>
      </c>
      <c r="E27" s="1704">
        <v>0.125</v>
      </c>
      <c r="F27" s="1704"/>
      <c r="G27" s="1704">
        <v>0</v>
      </c>
      <c r="H27" s="1704"/>
      <c r="I27" s="1704">
        <v>1.4999999999999999E-2</v>
      </c>
      <c r="J27" s="1704"/>
    </row>
    <row r="28" spans="1:10" ht="13.8" x14ac:dyDescent="0.25">
      <c r="A28" s="26"/>
      <c r="B28" s="42"/>
      <c r="C28" s="1321"/>
      <c r="D28" s="1321"/>
      <c r="E28" s="1335"/>
      <c r="F28" s="1335"/>
      <c r="G28" s="1335"/>
      <c r="H28" s="1335"/>
      <c r="I28" s="1335"/>
      <c r="J28" s="1335"/>
    </row>
    <row r="29" spans="1:10" ht="13.8" x14ac:dyDescent="0.25">
      <c r="A29" s="26"/>
      <c r="B29" s="26" t="s">
        <v>1309</v>
      </c>
      <c r="C29" s="1320">
        <v>0.73199999999999998</v>
      </c>
      <c r="D29" s="1320">
        <v>-0.11700000000000001</v>
      </c>
      <c r="E29" s="1705">
        <v>0.45400000000000001</v>
      </c>
      <c r="F29" s="1705"/>
      <c r="G29" s="1705">
        <v>0.84799999999999998</v>
      </c>
      <c r="H29" s="1705"/>
      <c r="I29" s="1705">
        <v>8.4000000000000005E-2</v>
      </c>
      <c r="J29" s="1705"/>
    </row>
    <row r="30" spans="1:10" ht="13.8" x14ac:dyDescent="0.25">
      <c r="A30" s="26"/>
      <c r="B30" s="42"/>
      <c r="C30" s="1321"/>
      <c r="D30" s="1321"/>
      <c r="E30" s="1335"/>
      <c r="F30" s="1335"/>
      <c r="G30" s="1335"/>
      <c r="H30" s="1335"/>
      <c r="I30" s="1335"/>
      <c r="J30" s="1335"/>
    </row>
    <row r="31" spans="1:10" ht="13.8" x14ac:dyDescent="0.25">
      <c r="A31" s="26"/>
      <c r="B31" s="26" t="s">
        <v>1302</v>
      </c>
      <c r="C31" s="523"/>
      <c r="D31" s="523"/>
      <c r="E31" s="1333"/>
      <c r="F31" s="1333"/>
      <c r="G31" s="1333"/>
      <c r="H31" s="1333"/>
      <c r="I31" s="1333"/>
      <c r="J31" s="1333"/>
    </row>
    <row r="32" spans="1:10" ht="13.8" x14ac:dyDescent="0.25">
      <c r="A32" s="26"/>
      <c r="B32" s="26" t="s">
        <v>1310</v>
      </c>
      <c r="C32" s="1320">
        <v>4.0000000000000001E-3</v>
      </c>
      <c r="D32" s="1320">
        <v>1.4999999999999999E-2</v>
      </c>
      <c r="E32" s="1705">
        <v>2.1000000000000001E-2</v>
      </c>
      <c r="F32" s="1705"/>
      <c r="G32" s="1705">
        <v>0.02</v>
      </c>
      <c r="H32" s="1705"/>
      <c r="I32" s="1705">
        <v>-7.0000000000000001E-3</v>
      </c>
      <c r="J32" s="1705"/>
    </row>
    <row r="33" spans="1:10" ht="13.8" x14ac:dyDescent="0.25">
      <c r="A33" s="26"/>
      <c r="B33" s="26"/>
      <c r="C33" s="1320"/>
      <c r="D33" s="1320"/>
      <c r="E33" s="1333"/>
      <c r="F33" s="1333"/>
      <c r="G33" s="1333"/>
      <c r="H33" s="1333"/>
      <c r="I33" s="1333"/>
      <c r="J33" s="1333"/>
    </row>
    <row r="34" spans="1:10" ht="13.8" x14ac:dyDescent="0.25">
      <c r="A34" s="26"/>
      <c r="B34" s="32" t="s">
        <v>1312</v>
      </c>
      <c r="C34" s="1324">
        <v>3.665</v>
      </c>
      <c r="D34" s="1324">
        <v>0.28000000000000003</v>
      </c>
      <c r="E34" s="1707">
        <v>2.0289999999999999</v>
      </c>
      <c r="F34" s="1707"/>
      <c r="G34" s="1707">
        <v>0.68600000000000005</v>
      </c>
      <c r="H34" s="1707"/>
      <c r="I34" s="1707">
        <v>1.3520000000000001</v>
      </c>
      <c r="J34" s="1707"/>
    </row>
    <row r="35" spans="1:10" ht="13.8" x14ac:dyDescent="0.25">
      <c r="A35" s="26"/>
      <c r="B35" s="26"/>
      <c r="C35" s="1325"/>
      <c r="D35" s="1325"/>
      <c r="E35" s="1336"/>
      <c r="F35" s="1336"/>
      <c r="G35" s="1336"/>
      <c r="H35" s="1336"/>
      <c r="I35" s="1336"/>
      <c r="J35" s="1336"/>
    </row>
    <row r="36" spans="1:10" ht="13.8" x14ac:dyDescent="0.25">
      <c r="A36" s="26"/>
      <c r="B36" s="26"/>
      <c r="C36" s="1326"/>
      <c r="D36" s="1326"/>
      <c r="E36" s="1337"/>
      <c r="F36" s="1337"/>
      <c r="G36" s="1337"/>
      <c r="H36" s="1337"/>
      <c r="I36" s="1337"/>
      <c r="J36" s="1337"/>
    </row>
    <row r="37" spans="1:10" ht="13.8" x14ac:dyDescent="0.25">
      <c r="A37" s="32"/>
      <c r="B37" s="32" t="s">
        <v>1311</v>
      </c>
      <c r="C37" s="1324">
        <v>5.9859999999999998</v>
      </c>
      <c r="D37" s="1324">
        <v>2.6579999999999999</v>
      </c>
      <c r="E37" s="1707">
        <v>4.5</v>
      </c>
      <c r="F37" s="1707"/>
      <c r="G37" s="1707">
        <v>-0.36499999999999999</v>
      </c>
      <c r="H37" s="1707"/>
      <c r="I37" s="1707">
        <v>8.8699999999999992</v>
      </c>
      <c r="J37" s="1707"/>
    </row>
    <row r="38" spans="1:10" ht="13.8" x14ac:dyDescent="0.25">
      <c r="A38" s="26"/>
      <c r="B38" s="26"/>
      <c r="C38" s="1320"/>
      <c r="D38" s="1320"/>
      <c r="E38" s="1333"/>
      <c r="F38" s="1333"/>
      <c r="G38" s="1333"/>
      <c r="H38" s="1333"/>
      <c r="I38" s="1333"/>
      <c r="J38" s="1333"/>
    </row>
    <row r="39" spans="1:10" ht="13.8" x14ac:dyDescent="0.25">
      <c r="A39" s="26"/>
      <c r="B39" s="26" t="s">
        <v>1364</v>
      </c>
      <c r="C39" s="1320">
        <v>0.79100000000000004</v>
      </c>
      <c r="D39" s="1320">
        <v>7.1999999999999995E-2</v>
      </c>
      <c r="E39" s="1705">
        <v>0.35099999999999998</v>
      </c>
      <c r="F39" s="1705"/>
      <c r="G39" s="1705">
        <v>-2.702</v>
      </c>
      <c r="H39" s="1705"/>
      <c r="I39" s="1705">
        <v>1.25</v>
      </c>
      <c r="J39" s="1705"/>
    </row>
    <row r="40" spans="1:10" ht="13.8" x14ac:dyDescent="0.25">
      <c r="A40" s="26"/>
      <c r="B40" s="26" t="s">
        <v>532</v>
      </c>
      <c r="C40" s="1320">
        <v>0.73199999999999998</v>
      </c>
      <c r="D40" s="1320">
        <v>0.14299999999999999</v>
      </c>
      <c r="E40" s="1705">
        <v>0.35199999999999998</v>
      </c>
      <c r="F40" s="1705"/>
      <c r="G40" s="1705">
        <v>-2.698</v>
      </c>
      <c r="H40" s="1705"/>
      <c r="I40" s="1705">
        <v>1.2010000000000001</v>
      </c>
      <c r="J40" s="1705"/>
    </row>
    <row r="41" spans="1:10" ht="13.8" x14ac:dyDescent="0.25">
      <c r="A41" s="26"/>
      <c r="B41" s="42" t="s">
        <v>530</v>
      </c>
      <c r="C41" s="1321">
        <v>0.72399999999999998</v>
      </c>
      <c r="D41" s="1321">
        <v>0.24299999999999999</v>
      </c>
      <c r="E41" s="1704">
        <v>-0.27400000000000002</v>
      </c>
      <c r="F41" s="1704"/>
      <c r="G41" s="1704">
        <v>-1.948</v>
      </c>
      <c r="H41" s="1704"/>
      <c r="I41" s="1704">
        <v>-0.433</v>
      </c>
      <c r="J41" s="1704"/>
    </row>
    <row r="42" spans="1:10" ht="13.8" x14ac:dyDescent="0.25">
      <c r="A42" s="26"/>
      <c r="B42" s="42" t="s">
        <v>531</v>
      </c>
      <c r="C42" s="1327">
        <v>8.9999999999999993E-3</v>
      </c>
      <c r="D42" s="1327">
        <v>-0.1</v>
      </c>
      <c r="E42" s="1706">
        <v>0.626</v>
      </c>
      <c r="F42" s="1706"/>
      <c r="G42" s="1706">
        <v>-0.75</v>
      </c>
      <c r="H42" s="1706"/>
      <c r="I42" s="1706">
        <v>1.6339999999999999</v>
      </c>
      <c r="J42" s="1706"/>
    </row>
    <row r="43" spans="1:10" ht="13.8" x14ac:dyDescent="0.25">
      <c r="A43" s="26"/>
      <c r="B43" s="26"/>
      <c r="C43" s="523"/>
      <c r="D43" s="523"/>
      <c r="E43" s="1333"/>
      <c r="F43" s="1333"/>
      <c r="G43" s="1333"/>
      <c r="H43" s="1333"/>
      <c r="I43" s="1333"/>
      <c r="J43" s="1333"/>
    </row>
    <row r="44" spans="1:10" ht="13.8" x14ac:dyDescent="0.25">
      <c r="A44" s="26"/>
      <c r="B44" s="26"/>
      <c r="C44" s="1328"/>
      <c r="D44" s="1328"/>
      <c r="E44" s="1338"/>
      <c r="F44" s="1338"/>
      <c r="G44" s="1338"/>
      <c r="H44" s="1338"/>
      <c r="I44" s="1338"/>
      <c r="J44" s="1338"/>
    </row>
    <row r="45" spans="1:10" ht="13.8" x14ac:dyDescent="0.25">
      <c r="A45" s="26"/>
      <c r="B45" s="26" t="s">
        <v>796</v>
      </c>
      <c r="C45" s="1320">
        <v>1.891</v>
      </c>
      <c r="D45" s="1320">
        <v>6.0000000000000001E-3</v>
      </c>
      <c r="E45" s="1707">
        <v>1.1830000000000001</v>
      </c>
      <c r="F45" s="1707"/>
      <c r="G45" s="1707">
        <v>6.3E-2</v>
      </c>
      <c r="H45" s="1707"/>
      <c r="I45" s="1707">
        <v>3.6269999999999998</v>
      </c>
      <c r="J45" s="1707"/>
    </row>
    <row r="46" spans="1:10" x14ac:dyDescent="0.25">
      <c r="A46" s="81"/>
      <c r="B46" s="81" t="s">
        <v>228</v>
      </c>
      <c r="C46" s="1329">
        <v>0.32500000000000001</v>
      </c>
      <c r="D46" s="1329">
        <v>0.376</v>
      </c>
      <c r="E46" s="1703">
        <v>0.85499999999999998</v>
      </c>
      <c r="F46" s="1703"/>
      <c r="G46" s="1703">
        <v>-0.111</v>
      </c>
      <c r="H46" s="1703"/>
      <c r="I46" s="1703">
        <v>1.3160000000000001</v>
      </c>
      <c r="J46" s="1703"/>
    </row>
    <row r="47" spans="1:10" x14ac:dyDescent="0.25">
      <c r="A47" s="42"/>
      <c r="B47" s="42" t="s">
        <v>638</v>
      </c>
      <c r="C47" s="1321">
        <v>-0.156</v>
      </c>
      <c r="D47" s="1321">
        <v>-1.0489999999999999</v>
      </c>
      <c r="E47" s="1704">
        <v>-8.9999999999999993E-3</v>
      </c>
      <c r="F47" s="1704"/>
      <c r="G47" s="1704">
        <v>1.3440000000000001</v>
      </c>
      <c r="H47" s="1704"/>
      <c r="I47" s="1704">
        <v>1.427</v>
      </c>
      <c r="J47" s="1704"/>
    </row>
    <row r="48" spans="1:10" x14ac:dyDescent="0.25">
      <c r="A48" s="42"/>
      <c r="B48" s="42" t="s">
        <v>639</v>
      </c>
      <c r="C48" s="1321">
        <v>0.48</v>
      </c>
      <c r="D48" s="1321">
        <v>1.425</v>
      </c>
      <c r="E48" s="1704">
        <v>0.86299999999999999</v>
      </c>
      <c r="F48" s="1704"/>
      <c r="G48" s="1704">
        <v>-1.4550000000000001</v>
      </c>
      <c r="H48" s="1704"/>
      <c r="I48" s="1704">
        <v>-0.111</v>
      </c>
      <c r="J48" s="1704"/>
    </row>
    <row r="49" spans="1:11" x14ac:dyDescent="0.25">
      <c r="A49" s="81"/>
      <c r="B49" s="81" t="s">
        <v>797</v>
      </c>
      <c r="C49" s="1329">
        <v>1.5660000000000001</v>
      </c>
      <c r="D49" s="1329">
        <v>-0.36899999999999999</v>
      </c>
      <c r="E49" s="1703">
        <v>0.32800000000000001</v>
      </c>
      <c r="F49" s="1703"/>
      <c r="G49" s="1703">
        <v>0.17299999999999999</v>
      </c>
      <c r="H49" s="1703"/>
      <c r="I49" s="1703">
        <v>2.3109999999999999</v>
      </c>
      <c r="J49" s="1703"/>
    </row>
    <row r="50" spans="1:11" x14ac:dyDescent="0.25">
      <c r="A50" s="42"/>
      <c r="B50" s="42" t="s">
        <v>640</v>
      </c>
      <c r="C50" s="1321">
        <v>1.1579999999999999</v>
      </c>
      <c r="D50" s="1321">
        <v>-0.45700000000000002</v>
      </c>
      <c r="E50" s="1704">
        <v>0.13600000000000001</v>
      </c>
      <c r="F50" s="1704"/>
      <c r="G50" s="1704">
        <v>0.69699999999999995</v>
      </c>
      <c r="H50" s="1704"/>
      <c r="I50" s="1704">
        <v>0.97</v>
      </c>
      <c r="J50" s="1704"/>
    </row>
    <row r="51" spans="1:11" x14ac:dyDescent="0.25">
      <c r="A51" s="42"/>
      <c r="B51" s="42" t="s">
        <v>464</v>
      </c>
      <c r="C51" s="1321">
        <v>0.40799999999999997</v>
      </c>
      <c r="D51" s="1321">
        <v>8.7999999999999995E-2</v>
      </c>
      <c r="E51" s="1704">
        <v>0.192</v>
      </c>
      <c r="F51" s="1704"/>
      <c r="G51" s="1704">
        <v>-0.52300000000000002</v>
      </c>
      <c r="H51" s="1704"/>
      <c r="I51" s="1704">
        <v>1.341</v>
      </c>
      <c r="J51" s="1704"/>
    </row>
    <row r="52" spans="1:11" ht="13.8" x14ac:dyDescent="0.25">
      <c r="A52" s="26"/>
      <c r="B52" s="42"/>
      <c r="C52" s="1320"/>
      <c r="D52" s="1320"/>
      <c r="E52" s="1704"/>
      <c r="F52" s="1704"/>
      <c r="G52" s="1704"/>
      <c r="H52" s="1704"/>
      <c r="I52" s="1704"/>
      <c r="J52" s="1704"/>
    </row>
    <row r="53" spans="1:11" ht="13.8" x14ac:dyDescent="0.25">
      <c r="A53" s="26"/>
      <c r="B53" s="26" t="s">
        <v>798</v>
      </c>
      <c r="C53" s="1320">
        <v>3.911</v>
      </c>
      <c r="D53" s="1320">
        <v>1.2529999999999999</v>
      </c>
      <c r="E53" s="1705">
        <v>1.4650000000000001</v>
      </c>
      <c r="F53" s="1705"/>
      <c r="G53" s="1705">
        <v>-1.3779999999999999</v>
      </c>
      <c r="H53" s="1705"/>
      <c r="I53" s="1705">
        <v>5.8070000000000004</v>
      </c>
      <c r="J53" s="1705"/>
      <c r="K53" s="511"/>
    </row>
    <row r="54" spans="1:11" x14ac:dyDescent="0.25">
      <c r="A54" s="81"/>
      <c r="B54" s="81" t="s">
        <v>478</v>
      </c>
      <c r="C54" s="1329">
        <v>1.496</v>
      </c>
      <c r="D54" s="1329">
        <v>0.84399999999999997</v>
      </c>
      <c r="E54" s="1703">
        <v>-0.45600000000000002</v>
      </c>
      <c r="F54" s="1703"/>
      <c r="G54" s="1703">
        <v>-2.3380000000000001</v>
      </c>
      <c r="H54" s="1703"/>
      <c r="I54" s="1703">
        <v>3.383</v>
      </c>
      <c r="J54" s="1703"/>
    </row>
    <row r="55" spans="1:11" x14ac:dyDescent="0.25">
      <c r="A55" s="42"/>
      <c r="B55" s="42" t="s">
        <v>1017</v>
      </c>
      <c r="C55" s="1321">
        <v>1.8109999999999999</v>
      </c>
      <c r="D55" s="1321">
        <v>0.61499999999999999</v>
      </c>
      <c r="E55" s="1704">
        <v>-0.56399999999999995</v>
      </c>
      <c r="F55" s="1704"/>
      <c r="G55" s="1704">
        <v>-1.5669999999999999</v>
      </c>
      <c r="H55" s="1704"/>
      <c r="I55" s="1704">
        <v>2.806</v>
      </c>
      <c r="J55" s="1704"/>
    </row>
    <row r="56" spans="1:11" x14ac:dyDescent="0.25">
      <c r="A56" s="42"/>
      <c r="B56" s="42" t="s">
        <v>1199</v>
      </c>
      <c r="C56" s="1321">
        <v>-0.315</v>
      </c>
      <c r="D56" s="1321">
        <v>0.22900000000000001</v>
      </c>
      <c r="E56" s="1704">
        <v>0.108</v>
      </c>
      <c r="F56" s="1704"/>
      <c r="G56" s="1704">
        <v>-0.77100000000000002</v>
      </c>
      <c r="H56" s="1704"/>
      <c r="I56" s="1704">
        <v>0.57699999999999996</v>
      </c>
      <c r="J56" s="1704"/>
    </row>
    <row r="57" spans="1:11" x14ac:dyDescent="0.25">
      <c r="A57" s="81"/>
      <c r="B57" s="81" t="s">
        <v>1200</v>
      </c>
      <c r="C57" s="1329">
        <v>2.4140000000000001</v>
      </c>
      <c r="D57" s="1329">
        <v>0.40899999999999997</v>
      </c>
      <c r="E57" s="1703">
        <v>1.921</v>
      </c>
      <c r="F57" s="1703"/>
      <c r="G57" s="1703">
        <v>0.95899999999999996</v>
      </c>
      <c r="H57" s="1703"/>
      <c r="I57" s="1703">
        <v>2.4239999999999999</v>
      </c>
      <c r="J57" s="1703"/>
    </row>
    <row r="58" spans="1:11" x14ac:dyDescent="0.25">
      <c r="A58" s="42"/>
      <c r="B58" s="42" t="s">
        <v>409</v>
      </c>
      <c r="C58" s="1321">
        <v>1.4279999999999999</v>
      </c>
      <c r="D58" s="1321">
        <v>-0.109</v>
      </c>
      <c r="E58" s="1704">
        <v>1.0089999999999999</v>
      </c>
      <c r="F58" s="1704"/>
      <c r="G58" s="1704">
        <v>0.66400000000000003</v>
      </c>
      <c r="H58" s="1704"/>
      <c r="I58" s="1704">
        <v>1.34</v>
      </c>
      <c r="J58" s="1704"/>
    </row>
    <row r="59" spans="1:11" x14ac:dyDescent="0.25">
      <c r="A59" s="42"/>
      <c r="B59" s="42" t="s">
        <v>410</v>
      </c>
      <c r="C59" s="1321">
        <v>0.98699999999999999</v>
      </c>
      <c r="D59" s="1321">
        <v>0.51800000000000002</v>
      </c>
      <c r="E59" s="1704">
        <v>0.91200000000000003</v>
      </c>
      <c r="F59" s="1704"/>
      <c r="G59" s="1704">
        <v>0.29499999999999998</v>
      </c>
      <c r="H59" s="1704"/>
      <c r="I59" s="1704">
        <v>1.0840000000000001</v>
      </c>
      <c r="J59" s="1704"/>
    </row>
    <row r="60" spans="1:11" ht="13.8" x14ac:dyDescent="0.25">
      <c r="A60" s="26"/>
      <c r="B60" s="42"/>
      <c r="C60" s="1320"/>
      <c r="D60" s="1320"/>
      <c r="E60" s="1704"/>
      <c r="F60" s="1704"/>
      <c r="G60" s="1704"/>
      <c r="H60" s="1704"/>
      <c r="I60" s="1704"/>
      <c r="J60" s="1704"/>
    </row>
    <row r="61" spans="1:11" ht="13.8" x14ac:dyDescent="0.25">
      <c r="A61" s="26"/>
      <c r="B61" s="26" t="s">
        <v>875</v>
      </c>
      <c r="C61" s="1320">
        <v>-7.3999999999999996E-2</v>
      </c>
      <c r="D61" s="1320">
        <v>0.25</v>
      </c>
      <c r="E61" s="1705">
        <v>-2.8000000000000001E-2</v>
      </c>
      <c r="F61" s="1705"/>
      <c r="G61" s="1705">
        <v>-1.9E-2</v>
      </c>
      <c r="H61" s="1705"/>
      <c r="I61" s="1705">
        <v>-2.1000000000000001E-2</v>
      </c>
      <c r="J61" s="1705"/>
    </row>
    <row r="62" spans="1:11" ht="13.8" x14ac:dyDescent="0.25">
      <c r="A62" s="26"/>
      <c r="B62" s="26"/>
      <c r="C62" s="1330"/>
      <c r="D62" s="1330"/>
      <c r="E62" s="1333"/>
      <c r="F62" s="1333"/>
      <c r="G62" s="1333"/>
      <c r="H62" s="1333"/>
      <c r="I62" s="1333"/>
      <c r="J62" s="1333"/>
    </row>
    <row r="63" spans="1:11" ht="14.4" thickBot="1" x14ac:dyDescent="0.3">
      <c r="A63" s="26"/>
      <c r="B63" s="32" t="s">
        <v>520</v>
      </c>
      <c r="C63" s="1331">
        <v>4.6829999999999998</v>
      </c>
      <c r="D63" s="1331">
        <v>1.734</v>
      </c>
      <c r="E63" s="1702">
        <v>4.54</v>
      </c>
      <c r="F63" s="1702"/>
      <c r="G63" s="1702">
        <v>-1.6459999999999999</v>
      </c>
      <c r="H63" s="1702"/>
      <c r="I63" s="1702">
        <v>7.9180000000000001</v>
      </c>
      <c r="J63" s="1702"/>
    </row>
    <row r="64" spans="1:11" ht="13.8" thickTop="1" x14ac:dyDescent="0.25"/>
    <row r="66" spans="1:9" ht="28.5" customHeight="1" x14ac:dyDescent="0.25">
      <c r="A66" s="1664" t="s">
        <v>1853</v>
      </c>
      <c r="B66" s="1664"/>
      <c r="C66" s="1664"/>
      <c r="D66" s="1664"/>
      <c r="E66" s="1664"/>
      <c r="F66" s="1664"/>
      <c r="G66" s="1664"/>
      <c r="H66" s="1664"/>
      <c r="I66" s="1664"/>
    </row>
  </sheetData>
  <customSheetViews>
    <customSheetView guid="{F67F5823-51D5-4D47-B100-5B47C1E6BCB9}" showPageBreaks="1" fitToPage="1" printArea="1">
      <selection activeCell="I38" sqref="I38"/>
      <colBreaks count="1" manualBreakCount="1">
        <brk id="9" max="1048575" man="1"/>
      </colBreaks>
      <pageMargins left="0.75" right="0.75" top="1" bottom="1" header="0.5" footer="0.5"/>
      <printOptions horizontalCentered="1"/>
      <pageSetup scale="74"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colBreaks count="1" manualBreakCount="1">
        <brk id="9" max="1048575" man="1"/>
      </colBreaks>
      <pageMargins left="0.75" right="0.75" top="1" bottom="1" header="0.5" footer="0.5"/>
      <printOptions horizontalCentered="1"/>
      <pageSetup scale="74" firstPageNumber="33" orientation="portrait" horizontalDpi="1200" verticalDpi="1200" r:id="rId2"/>
      <headerFooter alignWithMargins="0">
        <oddFooter>&amp;C&amp;P</oddFooter>
      </headerFooter>
    </customSheetView>
  </customSheetViews>
  <mergeCells count="116">
    <mergeCell ref="A66:I66"/>
    <mergeCell ref="E11:F11"/>
    <mergeCell ref="G11:H11"/>
    <mergeCell ref="I11:J11"/>
    <mergeCell ref="E12:F12"/>
    <mergeCell ref="G12:H12"/>
    <mergeCell ref="I12:J12"/>
    <mergeCell ref="E13:F13"/>
    <mergeCell ref="G13:H13"/>
    <mergeCell ref="I13:J13"/>
    <mergeCell ref="E16:F16"/>
    <mergeCell ref="G16:H16"/>
    <mergeCell ref="I16:J16"/>
    <mergeCell ref="E19:F19"/>
    <mergeCell ref="G19:H19"/>
    <mergeCell ref="I19:J19"/>
    <mergeCell ref="E21:F21"/>
    <mergeCell ref="G21:H21"/>
    <mergeCell ref="I21:J21"/>
    <mergeCell ref="E32:F32"/>
    <mergeCell ref="G32:H32"/>
    <mergeCell ref="I32:J32"/>
    <mergeCell ref="E34:F34"/>
    <mergeCell ref="G34:H34"/>
    <mergeCell ref="A1:J1"/>
    <mergeCell ref="A3:J3"/>
    <mergeCell ref="A4:J4"/>
    <mergeCell ref="A5:J5"/>
    <mergeCell ref="E25:F25"/>
    <mergeCell ref="G25:H25"/>
    <mergeCell ref="I25:J25"/>
    <mergeCell ref="E26:F26"/>
    <mergeCell ref="G26:H26"/>
    <mergeCell ref="I26:J26"/>
    <mergeCell ref="E23:F23"/>
    <mergeCell ref="G23:H23"/>
    <mergeCell ref="I23:J23"/>
    <mergeCell ref="E24:F24"/>
    <mergeCell ref="G24:H24"/>
    <mergeCell ref="I24:J24"/>
    <mergeCell ref="I34:J34"/>
    <mergeCell ref="E27:F27"/>
    <mergeCell ref="G27:H27"/>
    <mergeCell ref="I27:J27"/>
    <mergeCell ref="E29:F29"/>
    <mergeCell ref="G29:H29"/>
    <mergeCell ref="I29:J29"/>
    <mergeCell ref="E40:F40"/>
    <mergeCell ref="G40:H40"/>
    <mergeCell ref="I40:J40"/>
    <mergeCell ref="E41:F41"/>
    <mergeCell ref="G41:H41"/>
    <mergeCell ref="I41:J41"/>
    <mergeCell ref="E37:F37"/>
    <mergeCell ref="G37:H37"/>
    <mergeCell ref="I37:J37"/>
    <mergeCell ref="E39:F39"/>
    <mergeCell ref="G39:H39"/>
    <mergeCell ref="I39:J39"/>
    <mergeCell ref="E42:F42"/>
    <mergeCell ref="G42:H42"/>
    <mergeCell ref="I42:J42"/>
    <mergeCell ref="E45:F45"/>
    <mergeCell ref="G45:H45"/>
    <mergeCell ref="I45:J45"/>
    <mergeCell ref="E46:F46"/>
    <mergeCell ref="G46:H46"/>
    <mergeCell ref="I46:J46"/>
    <mergeCell ref="E49:F49"/>
    <mergeCell ref="G49:H49"/>
    <mergeCell ref="I49:J49"/>
    <mergeCell ref="E50:F50"/>
    <mergeCell ref="G50:H50"/>
    <mergeCell ref="I50:J50"/>
    <mergeCell ref="E47:F47"/>
    <mergeCell ref="G47:H47"/>
    <mergeCell ref="I47:J47"/>
    <mergeCell ref="E48:F48"/>
    <mergeCell ref="G48:H48"/>
    <mergeCell ref="I48:J48"/>
    <mergeCell ref="E53:F53"/>
    <mergeCell ref="G53:H53"/>
    <mergeCell ref="I53:J53"/>
    <mergeCell ref="E55:F55"/>
    <mergeCell ref="G55:H55"/>
    <mergeCell ref="I55:J55"/>
    <mergeCell ref="E51:F51"/>
    <mergeCell ref="G51:H51"/>
    <mergeCell ref="I51:J51"/>
    <mergeCell ref="E52:F52"/>
    <mergeCell ref="G52:H52"/>
    <mergeCell ref="I52:J52"/>
    <mergeCell ref="E63:F63"/>
    <mergeCell ref="G63:H63"/>
    <mergeCell ref="I63:J63"/>
    <mergeCell ref="E54:F54"/>
    <mergeCell ref="G54:H54"/>
    <mergeCell ref="I54:J54"/>
    <mergeCell ref="E60:F60"/>
    <mergeCell ref="G60:H60"/>
    <mergeCell ref="I60:J60"/>
    <mergeCell ref="E61:F61"/>
    <mergeCell ref="G61:H61"/>
    <mergeCell ref="I61:J61"/>
    <mergeCell ref="E58:F58"/>
    <mergeCell ref="G58:H58"/>
    <mergeCell ref="I58:J58"/>
    <mergeCell ref="E59:F59"/>
    <mergeCell ref="G59:H59"/>
    <mergeCell ref="I59:J59"/>
    <mergeCell ref="E56:F56"/>
    <mergeCell ref="G56:H56"/>
    <mergeCell ref="I56:J56"/>
    <mergeCell ref="E57:F57"/>
    <mergeCell ref="G57:H57"/>
    <mergeCell ref="I57:J57"/>
  </mergeCells>
  <phoneticPr fontId="32" type="noConversion"/>
  <hyperlinks>
    <hyperlink ref="A66:I66" r:id="rId3" display="Source: Statistics Canada. Table 36-10-0222-01 Gross domestic product, expenditure-based, provincial and territorial, annual (x 1,000,000)" xr:uid="{00000000-0004-0000-2100-000000000000}"/>
  </hyperlinks>
  <printOptions horizontalCentered="1"/>
  <pageMargins left="0.74803149606299202" right="0.74803149606299202" top="0.98425196850393704" bottom="0.98425196850393704" header="0.511811023622047" footer="0.511811023622047"/>
  <pageSetup scale="73" firstPageNumber="27" orientation="portrait" useFirstPageNumber="1" r:id="rId4"/>
  <headerFooter alignWithMargins="0"/>
  <colBreaks count="1" manualBreakCount="1">
    <brk id="10" max="1048575" man="1"/>
  </colBreaks>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2"/>
    <pageSetUpPr fitToPage="1"/>
  </sheetPr>
  <dimension ref="A1:AG72"/>
  <sheetViews>
    <sheetView topLeftCell="A43" zoomScaleNormal="100" workbookViewId="0">
      <selection activeCell="A2" sqref="A2"/>
    </sheetView>
  </sheetViews>
  <sheetFormatPr defaultRowHeight="13.2" x14ac:dyDescent="0.25"/>
  <cols>
    <col min="1" max="1" width="5" customWidth="1"/>
    <col min="2" max="2" width="53.33203125" customWidth="1"/>
    <col min="3" max="4" width="11.88671875" customWidth="1"/>
    <col min="5" max="5" width="10.6640625" customWidth="1"/>
    <col min="6" max="6" width="1.88671875" customWidth="1"/>
    <col min="7" max="7" width="10.6640625" customWidth="1"/>
    <col min="8" max="8" width="1.88671875" customWidth="1"/>
    <col min="9" max="9" width="10.33203125" customWidth="1"/>
    <col min="10" max="10" width="2.33203125" customWidth="1"/>
    <col min="11" max="11" width="10.5546875" bestFit="1" customWidth="1"/>
    <col min="14" max="14" width="11.109375" customWidth="1"/>
  </cols>
  <sheetData>
    <row r="1" spans="1:33" ht="17.399999999999999" x14ac:dyDescent="0.3">
      <c r="A1" s="1609" t="s">
        <v>461</v>
      </c>
      <c r="B1" s="1609"/>
      <c r="C1" s="1609"/>
      <c r="D1" s="1609"/>
      <c r="E1" s="1609"/>
      <c r="F1" s="1609"/>
      <c r="G1" s="1609"/>
      <c r="H1" s="1609"/>
      <c r="I1" s="1609"/>
      <c r="J1" s="1609"/>
      <c r="K1" s="514"/>
      <c r="L1" s="514"/>
    </row>
    <row r="2" spans="1:33" ht="17.399999999999999" x14ac:dyDescent="0.3">
      <c r="B2" s="27"/>
      <c r="C2" s="27"/>
      <c r="D2" s="27"/>
      <c r="E2" s="27"/>
      <c r="F2" s="27"/>
    </row>
    <row r="3" spans="1:33" ht="17.399999999999999" x14ac:dyDescent="0.3">
      <c r="A3" s="1602" t="s">
        <v>2389</v>
      </c>
      <c r="B3" s="1602"/>
      <c r="C3" s="1602"/>
      <c r="D3" s="1602"/>
      <c r="E3" s="1602"/>
      <c r="F3" s="1602"/>
      <c r="G3" s="1602"/>
      <c r="H3" s="1602"/>
      <c r="I3" s="1602"/>
      <c r="J3" s="1602"/>
      <c r="K3" s="29"/>
      <c r="L3" s="29"/>
      <c r="M3" s="26"/>
      <c r="N3" s="26"/>
      <c r="O3" s="26"/>
      <c r="P3" s="26"/>
      <c r="Q3" s="26"/>
      <c r="R3" s="26"/>
      <c r="S3" s="26"/>
      <c r="T3" s="26"/>
      <c r="U3" s="26"/>
      <c r="V3" s="26"/>
      <c r="W3" s="26"/>
      <c r="X3" s="26"/>
      <c r="Y3" s="26"/>
      <c r="Z3" s="26"/>
      <c r="AA3" s="26"/>
      <c r="AB3" s="26"/>
      <c r="AC3" s="26"/>
      <c r="AD3" s="26"/>
      <c r="AE3" s="26"/>
      <c r="AF3" s="26"/>
      <c r="AG3" s="26"/>
    </row>
    <row r="4" spans="1:33" ht="17.399999999999999" x14ac:dyDescent="0.3">
      <c r="A4" s="1602" t="s">
        <v>387</v>
      </c>
      <c r="B4" s="1602"/>
      <c r="C4" s="1602"/>
      <c r="D4" s="1602"/>
      <c r="E4" s="1602"/>
      <c r="F4" s="1602"/>
      <c r="G4" s="1602"/>
      <c r="H4" s="1602"/>
      <c r="I4" s="1602"/>
      <c r="J4" s="1602"/>
      <c r="K4" s="29"/>
      <c r="L4" s="29"/>
    </row>
    <row r="5" spans="1:33" ht="17.399999999999999" x14ac:dyDescent="0.3">
      <c r="A5" s="1602" t="s">
        <v>214</v>
      </c>
      <c r="B5" s="1602"/>
      <c r="C5" s="1602"/>
      <c r="D5" s="1602"/>
      <c r="E5" s="1602"/>
      <c r="F5" s="1602"/>
      <c r="G5" s="1602"/>
      <c r="H5" s="1602"/>
      <c r="I5" s="1602"/>
      <c r="J5" s="1602"/>
      <c r="K5" s="29"/>
      <c r="L5" s="29"/>
    </row>
    <row r="8" spans="1:33" s="28" customFormat="1" ht="15.75" customHeight="1" x14ac:dyDescent="0.3">
      <c r="B8" s="28" t="s">
        <v>806</v>
      </c>
      <c r="C8" s="37" t="s">
        <v>1805</v>
      </c>
      <c r="D8" s="37" t="s">
        <v>1929</v>
      </c>
      <c r="E8" s="37" t="s">
        <v>2256</v>
      </c>
      <c r="F8" s="1241" t="s">
        <v>2073</v>
      </c>
      <c r="G8" s="37" t="s">
        <v>2257</v>
      </c>
      <c r="H8" s="1241" t="s">
        <v>2073</v>
      </c>
      <c r="I8" s="1308" t="s">
        <v>2258</v>
      </c>
      <c r="J8" s="1241" t="s">
        <v>2075</v>
      </c>
    </row>
    <row r="9" spans="1:33" ht="4.5" customHeight="1" thickBot="1" x14ac:dyDescent="0.3">
      <c r="B9" s="24"/>
      <c r="C9" s="18"/>
      <c r="D9" s="18"/>
      <c r="E9" s="18"/>
      <c r="F9" s="18"/>
      <c r="G9" s="18"/>
      <c r="H9" s="18"/>
      <c r="I9" s="18"/>
      <c r="J9" s="18"/>
    </row>
    <row r="10" spans="1:33" ht="4.5" customHeight="1" x14ac:dyDescent="0.25"/>
    <row r="11" spans="1:33" s="26" customFormat="1" ht="13.8" x14ac:dyDescent="0.25">
      <c r="F11" s="1310"/>
      <c r="H11" s="1310"/>
      <c r="I11" s="998"/>
    </row>
    <row r="12" spans="1:33" s="26" customFormat="1" ht="13.8" x14ac:dyDescent="0.25">
      <c r="B12" s="26" t="s">
        <v>1304</v>
      </c>
      <c r="C12" s="13">
        <v>4503</v>
      </c>
      <c r="D12" s="13">
        <v>4675</v>
      </c>
      <c r="E12" s="1605">
        <v>4859</v>
      </c>
      <c r="F12" s="1605"/>
      <c r="G12" s="1605">
        <v>4768</v>
      </c>
      <c r="H12" s="1605"/>
      <c r="I12" s="1605">
        <v>5404</v>
      </c>
      <c r="J12" s="1605"/>
      <c r="M12" s="1313"/>
    </row>
    <row r="13" spans="1:33" s="26" customFormat="1" ht="13.8" x14ac:dyDescent="0.25">
      <c r="B13" s="42" t="s">
        <v>1300</v>
      </c>
      <c r="C13" s="79">
        <v>2211</v>
      </c>
      <c r="D13" s="79">
        <v>2283</v>
      </c>
      <c r="E13" s="1699">
        <v>2336</v>
      </c>
      <c r="F13" s="1699"/>
      <c r="G13" s="1699">
        <v>2293</v>
      </c>
      <c r="H13" s="1699"/>
      <c r="I13" s="1699">
        <v>2646</v>
      </c>
      <c r="J13" s="1699"/>
      <c r="M13" s="1313"/>
    </row>
    <row r="14" spans="1:33" s="26" customFormat="1" ht="13.8" x14ac:dyDescent="0.25">
      <c r="B14" s="42" t="s">
        <v>1301</v>
      </c>
      <c r="C14" s="79">
        <v>2292</v>
      </c>
      <c r="D14" s="79">
        <v>2392</v>
      </c>
      <c r="E14" s="1699">
        <v>2523</v>
      </c>
      <c r="F14" s="1699"/>
      <c r="G14" s="1699">
        <v>2475</v>
      </c>
      <c r="H14" s="1699"/>
      <c r="I14" s="1699">
        <v>2758</v>
      </c>
      <c r="J14" s="1699"/>
      <c r="M14" s="1313"/>
    </row>
    <row r="15" spans="1:33" s="26" customFormat="1" ht="12.75" customHeight="1" x14ac:dyDescent="0.25">
      <c r="B15" s="42"/>
      <c r="C15" s="73"/>
      <c r="D15" s="73"/>
      <c r="E15" s="73"/>
      <c r="F15" s="73"/>
      <c r="G15" s="73"/>
      <c r="H15" s="73"/>
      <c r="I15" s="73"/>
      <c r="J15" s="73"/>
      <c r="M15" s="1313"/>
    </row>
    <row r="16" spans="1:33" s="26" customFormat="1" ht="13.8" x14ac:dyDescent="0.25">
      <c r="C16" s="73"/>
      <c r="D16" s="73"/>
      <c r="E16" s="73"/>
      <c r="F16" s="73"/>
      <c r="G16" s="73"/>
      <c r="H16" s="73"/>
      <c r="I16" s="73"/>
      <c r="J16" s="73"/>
      <c r="M16" s="1313"/>
    </row>
    <row r="17" spans="2:12" s="26" customFormat="1" ht="13.8" x14ac:dyDescent="0.25">
      <c r="B17" s="26" t="s">
        <v>1305</v>
      </c>
      <c r="C17" s="13">
        <v>2046</v>
      </c>
      <c r="D17" s="13">
        <v>2116</v>
      </c>
      <c r="E17" s="1605">
        <v>2214</v>
      </c>
      <c r="F17" s="1605"/>
      <c r="G17" s="1605">
        <v>2353</v>
      </c>
      <c r="H17" s="1605"/>
      <c r="I17" s="1605">
        <v>2657</v>
      </c>
      <c r="J17" s="1605"/>
      <c r="L17" s="1310"/>
    </row>
    <row r="18" spans="2:12" s="26" customFormat="1" ht="12.75" customHeight="1" x14ac:dyDescent="0.25">
      <c r="C18" s="73"/>
      <c r="D18" s="73"/>
      <c r="E18" s="73"/>
      <c r="F18" s="73"/>
      <c r="G18" s="73"/>
      <c r="H18" s="73"/>
      <c r="I18" s="73"/>
      <c r="J18" s="73"/>
    </row>
    <row r="19" spans="2:12" s="26" customFormat="1" ht="13.8" x14ac:dyDescent="0.25">
      <c r="B19" s="26" t="s">
        <v>1302</v>
      </c>
      <c r="F19" s="1310"/>
      <c r="G19" s="1310"/>
      <c r="H19" s="1310"/>
      <c r="I19" s="1310"/>
      <c r="J19" s="1310"/>
    </row>
    <row r="20" spans="2:12" s="26" customFormat="1" ht="13.8" x14ac:dyDescent="0.25">
      <c r="B20" s="26" t="s">
        <v>1306</v>
      </c>
      <c r="C20" s="13">
        <v>87</v>
      </c>
      <c r="D20" s="13">
        <v>92</v>
      </c>
      <c r="E20" s="1605">
        <v>100</v>
      </c>
      <c r="F20" s="1605"/>
      <c r="G20" s="1605">
        <v>106</v>
      </c>
      <c r="H20" s="1605"/>
      <c r="I20" s="1605">
        <v>113</v>
      </c>
      <c r="J20" s="1605"/>
    </row>
    <row r="21" spans="2:12" s="26" customFormat="1" ht="12.75" customHeight="1" x14ac:dyDescent="0.25">
      <c r="B21" s="42"/>
      <c r="C21" s="139"/>
      <c r="D21" s="139"/>
      <c r="E21" s="139"/>
      <c r="F21" s="139"/>
      <c r="G21" s="139"/>
      <c r="H21" s="139"/>
      <c r="I21" s="139"/>
      <c r="J21" s="139"/>
    </row>
    <row r="22" spans="2:12" s="26" customFormat="1" ht="12.75" customHeight="1" x14ac:dyDescent="0.25">
      <c r="B22" s="32" t="s">
        <v>1307</v>
      </c>
      <c r="C22" s="56">
        <v>6636</v>
      </c>
      <c r="D22" s="56">
        <v>6883</v>
      </c>
      <c r="E22" s="1608">
        <v>7173</v>
      </c>
      <c r="F22" s="1608"/>
      <c r="G22" s="1608">
        <v>7227</v>
      </c>
      <c r="H22" s="1608"/>
      <c r="I22" s="1608">
        <v>8174</v>
      </c>
      <c r="J22" s="1608"/>
    </row>
    <row r="23" spans="2:12" s="26" customFormat="1" ht="12.75" customHeight="1" x14ac:dyDescent="0.25">
      <c r="B23" s="42"/>
      <c r="C23" s="139"/>
      <c r="D23" s="139"/>
      <c r="E23" s="139"/>
      <c r="F23" s="139"/>
      <c r="G23" s="139"/>
      <c r="H23" s="139"/>
      <c r="I23" s="139"/>
      <c r="J23" s="139"/>
    </row>
    <row r="24" spans="2:12" s="26" customFormat="1" ht="13.8" x14ac:dyDescent="0.25">
      <c r="B24" s="26" t="s">
        <v>1308</v>
      </c>
      <c r="C24" s="13">
        <v>1018</v>
      </c>
      <c r="D24" s="13">
        <v>1059</v>
      </c>
      <c r="E24" s="1605">
        <v>1199</v>
      </c>
      <c r="F24" s="1605"/>
      <c r="G24" s="1605">
        <v>1219</v>
      </c>
      <c r="H24" s="1605"/>
      <c r="I24" s="1605">
        <v>1445</v>
      </c>
      <c r="J24" s="1605"/>
    </row>
    <row r="25" spans="2:12" s="26" customFormat="1" ht="13.8" x14ac:dyDescent="0.25">
      <c r="B25" s="42" t="s">
        <v>1023</v>
      </c>
      <c r="C25" s="79">
        <v>479</v>
      </c>
      <c r="D25" s="79">
        <v>507</v>
      </c>
      <c r="E25" s="1699">
        <v>634</v>
      </c>
      <c r="F25" s="1699"/>
      <c r="G25" s="1699">
        <v>693</v>
      </c>
      <c r="H25" s="1699"/>
      <c r="I25" s="1699">
        <v>910</v>
      </c>
      <c r="J25" s="1699"/>
    </row>
    <row r="26" spans="2:12" s="26" customFormat="1" ht="13.8" x14ac:dyDescent="0.25">
      <c r="B26" s="42" t="s">
        <v>1016</v>
      </c>
      <c r="C26" s="79">
        <v>222</v>
      </c>
      <c r="D26" s="79">
        <v>228</v>
      </c>
      <c r="E26" s="1699">
        <v>228</v>
      </c>
      <c r="F26" s="1699"/>
      <c r="G26" s="1699">
        <v>227</v>
      </c>
      <c r="H26" s="1699"/>
      <c r="I26" s="1699">
        <v>241</v>
      </c>
      <c r="J26" s="1699"/>
    </row>
    <row r="27" spans="2:12" s="26" customFormat="1" ht="13.8" x14ac:dyDescent="0.25">
      <c r="B27" s="42" t="s">
        <v>1022</v>
      </c>
      <c r="C27" s="79">
        <v>257</v>
      </c>
      <c r="D27" s="79">
        <v>255</v>
      </c>
      <c r="E27" s="1699">
        <v>259</v>
      </c>
      <c r="F27" s="1699"/>
      <c r="G27" s="1699">
        <v>219</v>
      </c>
      <c r="H27" s="1699"/>
      <c r="I27" s="1699">
        <v>209</v>
      </c>
      <c r="J27" s="1699"/>
    </row>
    <row r="28" spans="2:12" s="26" customFormat="1" ht="13.8" x14ac:dyDescent="0.25">
      <c r="B28" s="42" t="s">
        <v>1303</v>
      </c>
      <c r="C28" s="79">
        <v>60</v>
      </c>
      <c r="D28" s="79">
        <v>69</v>
      </c>
      <c r="E28" s="1699">
        <v>78</v>
      </c>
      <c r="F28" s="1699"/>
      <c r="G28" s="1699">
        <v>80</v>
      </c>
      <c r="H28" s="1699"/>
      <c r="I28" s="1699">
        <v>85</v>
      </c>
      <c r="J28" s="1699"/>
    </row>
    <row r="29" spans="2:12" s="26" customFormat="1" ht="13.8" x14ac:dyDescent="0.25">
      <c r="B29" s="42"/>
      <c r="C29" s="79"/>
      <c r="D29" s="79"/>
      <c r="E29" s="79"/>
      <c r="F29" s="1311"/>
      <c r="G29" s="1311"/>
      <c r="H29" s="1311"/>
      <c r="I29" s="1311"/>
      <c r="J29" s="1311"/>
    </row>
    <row r="30" spans="2:12" s="26" customFormat="1" ht="13.8" x14ac:dyDescent="0.25">
      <c r="B30" s="26" t="s">
        <v>1309</v>
      </c>
      <c r="C30" s="13">
        <v>291</v>
      </c>
      <c r="D30" s="13">
        <v>288</v>
      </c>
      <c r="E30" s="1605">
        <v>325</v>
      </c>
      <c r="F30" s="1605"/>
      <c r="G30" s="1605">
        <v>386</v>
      </c>
      <c r="H30" s="1605"/>
      <c r="I30" s="1605">
        <v>412</v>
      </c>
      <c r="J30" s="1605"/>
    </row>
    <row r="31" spans="2:12" s="26" customFormat="1" ht="13.8" x14ac:dyDescent="0.25">
      <c r="B31" s="42"/>
      <c r="C31" s="79"/>
      <c r="D31" s="79"/>
      <c r="E31" s="79"/>
      <c r="F31" s="1311"/>
      <c r="G31" s="1311"/>
      <c r="H31" s="1311"/>
      <c r="I31" s="1311"/>
      <c r="J31" s="1311"/>
    </row>
    <row r="32" spans="2:12" s="26" customFormat="1" ht="13.8" x14ac:dyDescent="0.25">
      <c r="B32" s="26" t="s">
        <v>1302</v>
      </c>
      <c r="F32" s="1310"/>
      <c r="G32" s="1310"/>
      <c r="H32" s="1310"/>
      <c r="I32" s="1310"/>
      <c r="J32" s="1310"/>
    </row>
    <row r="33" spans="2:12" s="26" customFormat="1" ht="13.8" x14ac:dyDescent="0.25">
      <c r="B33" s="26" t="s">
        <v>1310</v>
      </c>
      <c r="C33" s="13">
        <v>5</v>
      </c>
      <c r="D33" s="13">
        <v>6</v>
      </c>
      <c r="E33" s="1605">
        <v>7</v>
      </c>
      <c r="F33" s="1605"/>
      <c r="G33" s="1605">
        <v>9</v>
      </c>
      <c r="H33" s="1605"/>
      <c r="I33" s="1605">
        <v>10</v>
      </c>
      <c r="J33" s="1605"/>
    </row>
    <row r="34" spans="2:12" s="26" customFormat="1" ht="13.8" x14ac:dyDescent="0.25">
      <c r="C34" s="13"/>
      <c r="D34" s="13"/>
      <c r="E34" s="13"/>
      <c r="F34" s="1304"/>
      <c r="G34" s="1304"/>
      <c r="H34" s="1304"/>
      <c r="I34" s="1304"/>
      <c r="J34" s="1304"/>
    </row>
    <row r="35" spans="2:12" s="26" customFormat="1" ht="13.8" x14ac:dyDescent="0.25">
      <c r="B35" s="32" t="s">
        <v>1312</v>
      </c>
      <c r="C35" s="56">
        <v>1314</v>
      </c>
      <c r="D35" s="56">
        <v>1353</v>
      </c>
      <c r="E35" s="1608">
        <v>1531</v>
      </c>
      <c r="F35" s="1608"/>
      <c r="G35" s="1608">
        <v>1614</v>
      </c>
      <c r="H35" s="1608"/>
      <c r="I35" s="1608">
        <v>1867</v>
      </c>
      <c r="J35" s="1608"/>
    </row>
    <row r="36" spans="2:12" s="26" customFormat="1" ht="4.5" customHeight="1" x14ac:dyDescent="0.25">
      <c r="C36" s="77"/>
      <c r="D36" s="77"/>
      <c r="E36" s="77"/>
      <c r="F36" s="77"/>
      <c r="G36" s="77"/>
      <c r="H36" s="77"/>
      <c r="I36" s="77"/>
      <c r="J36" s="77"/>
    </row>
    <row r="37" spans="2:12" s="26" customFormat="1" ht="4.5" customHeight="1" x14ac:dyDescent="0.25">
      <c r="C37" s="128"/>
      <c r="D37" s="128"/>
      <c r="E37" s="128"/>
      <c r="F37" s="128"/>
      <c r="G37" s="128"/>
      <c r="H37" s="128"/>
      <c r="I37" s="128"/>
      <c r="J37" s="128"/>
    </row>
    <row r="38" spans="2:12" s="32" customFormat="1" ht="13.8" x14ac:dyDescent="0.25">
      <c r="B38" s="32" t="s">
        <v>1313</v>
      </c>
      <c r="C38" s="56">
        <v>7950</v>
      </c>
      <c r="D38" s="56">
        <v>8236</v>
      </c>
      <c r="E38" s="1608">
        <v>8704</v>
      </c>
      <c r="F38" s="1608"/>
      <c r="G38" s="1608">
        <v>8841</v>
      </c>
      <c r="H38" s="1608"/>
      <c r="I38" s="1608">
        <v>10041</v>
      </c>
      <c r="J38" s="1608"/>
    </row>
    <row r="39" spans="2:12" s="26" customFormat="1" ht="12.75" customHeight="1" x14ac:dyDescent="0.25">
      <c r="C39" s="13"/>
      <c r="D39" s="13"/>
      <c r="E39" s="13"/>
      <c r="F39" s="1304"/>
      <c r="G39" s="1304"/>
      <c r="H39" s="1304"/>
      <c r="I39" s="1304"/>
      <c r="J39" s="1304"/>
    </row>
    <row r="40" spans="2:12" s="26" customFormat="1" ht="13.8" x14ac:dyDescent="0.25">
      <c r="B40" s="998" t="s">
        <v>1855</v>
      </c>
      <c r="C40" s="13">
        <v>31</v>
      </c>
      <c r="D40" s="13">
        <v>31</v>
      </c>
      <c r="E40" s="1605">
        <v>47</v>
      </c>
      <c r="F40" s="1605"/>
      <c r="G40" s="1605">
        <v>-148</v>
      </c>
      <c r="H40" s="1605"/>
      <c r="I40" s="1605">
        <v>-52</v>
      </c>
      <c r="J40" s="1605"/>
    </row>
    <row r="41" spans="2:12" s="26" customFormat="1" ht="13.8" x14ac:dyDescent="0.25">
      <c r="B41" s="998" t="s">
        <v>1854</v>
      </c>
      <c r="C41" s="13">
        <v>27</v>
      </c>
      <c r="D41" s="13">
        <v>30</v>
      </c>
      <c r="E41" s="1605">
        <v>46</v>
      </c>
      <c r="F41" s="1605"/>
      <c r="G41" s="1605">
        <v>-149</v>
      </c>
      <c r="H41" s="1605"/>
      <c r="I41" s="1605">
        <v>-57</v>
      </c>
      <c r="J41" s="1605"/>
    </row>
    <row r="42" spans="2:12" s="26" customFormat="1" ht="13.8" x14ac:dyDescent="0.25">
      <c r="B42" s="42" t="s">
        <v>530</v>
      </c>
      <c r="C42" s="79">
        <v>25</v>
      </c>
      <c r="D42" s="79">
        <v>31</v>
      </c>
      <c r="E42" s="1699">
        <v>22</v>
      </c>
      <c r="F42" s="1699"/>
      <c r="G42" s="1699">
        <v>-125</v>
      </c>
      <c r="H42" s="1699"/>
      <c r="I42" s="1699">
        <v>-148</v>
      </c>
      <c r="J42" s="1699"/>
    </row>
    <row r="43" spans="2:12" s="26" customFormat="1" ht="13.8" x14ac:dyDescent="0.25">
      <c r="B43" s="42" t="s">
        <v>531</v>
      </c>
      <c r="C43" s="214">
        <v>2</v>
      </c>
      <c r="D43" s="214">
        <v>-1</v>
      </c>
      <c r="E43" s="1701">
        <v>24</v>
      </c>
      <c r="F43" s="1701"/>
      <c r="G43" s="1701">
        <v>-24</v>
      </c>
      <c r="H43" s="1701"/>
      <c r="I43" s="1701">
        <v>91</v>
      </c>
      <c r="J43" s="1701"/>
    </row>
    <row r="44" spans="2:12" s="26" customFormat="1" ht="4.5" customHeight="1" x14ac:dyDescent="0.25">
      <c r="F44" s="1310"/>
      <c r="G44" s="1310"/>
      <c r="H44" s="1310"/>
      <c r="I44" s="1310"/>
      <c r="J44" s="1310"/>
    </row>
    <row r="45" spans="2:12" s="26" customFormat="1" ht="4.5" customHeight="1" x14ac:dyDescent="0.25">
      <c r="C45" s="90"/>
      <c r="D45" s="90"/>
      <c r="E45" s="90"/>
      <c r="F45" s="1306"/>
      <c r="G45" s="1306"/>
      <c r="H45" s="1306"/>
      <c r="I45" s="1306"/>
      <c r="J45" s="1306"/>
    </row>
    <row r="46" spans="2:12" s="32" customFormat="1" ht="13.8" x14ac:dyDescent="0.25">
      <c r="B46" s="32" t="s">
        <v>1856</v>
      </c>
      <c r="C46" s="56">
        <v>7981</v>
      </c>
      <c r="D46" s="56">
        <v>8267</v>
      </c>
      <c r="E46" s="1608">
        <v>8751</v>
      </c>
      <c r="F46" s="1608"/>
      <c r="G46" s="1608">
        <v>8693</v>
      </c>
      <c r="H46" s="1608"/>
      <c r="I46" s="1608">
        <v>9989</v>
      </c>
      <c r="J46" s="1608"/>
    </row>
    <row r="47" spans="2:12" s="32" customFormat="1" ht="12.75" customHeight="1" x14ac:dyDescent="0.25">
      <c r="C47" s="56"/>
      <c r="D47" s="56"/>
      <c r="E47" s="56"/>
      <c r="F47" s="1305"/>
      <c r="G47" s="1305"/>
      <c r="H47" s="1305"/>
      <c r="I47" s="1305"/>
      <c r="J47" s="1305"/>
    </row>
    <row r="48" spans="2:12" s="26" customFormat="1" ht="13.8" x14ac:dyDescent="0.25">
      <c r="B48" s="998" t="s">
        <v>1857</v>
      </c>
      <c r="C48" s="13">
        <v>3353</v>
      </c>
      <c r="D48" s="13">
        <v>3432</v>
      </c>
      <c r="E48" s="1605">
        <v>3572</v>
      </c>
      <c r="F48" s="1605"/>
      <c r="G48" s="1605">
        <v>3560</v>
      </c>
      <c r="H48" s="1605"/>
      <c r="I48" s="1605">
        <v>4083</v>
      </c>
      <c r="J48" s="1605"/>
      <c r="L48" s="1313"/>
    </row>
    <row r="49" spans="2:12" s="81" customFormat="1" ht="13.8" x14ac:dyDescent="0.25">
      <c r="B49" s="81" t="s">
        <v>228</v>
      </c>
      <c r="C49" s="334">
        <v>1564</v>
      </c>
      <c r="D49" s="334">
        <v>1653</v>
      </c>
      <c r="E49" s="1700">
        <v>1744</v>
      </c>
      <c r="F49" s="1700"/>
      <c r="G49" s="1700">
        <v>1716</v>
      </c>
      <c r="H49" s="1700"/>
      <c r="I49" s="1700">
        <v>1957</v>
      </c>
      <c r="J49" s="1700"/>
      <c r="L49" s="1313"/>
    </row>
    <row r="50" spans="2:12" s="42" customFormat="1" ht="13.8" x14ac:dyDescent="0.25">
      <c r="B50" s="42" t="s">
        <v>638</v>
      </c>
      <c r="C50" s="79">
        <v>1036</v>
      </c>
      <c r="D50" s="79">
        <v>1012</v>
      </c>
      <c r="E50" s="1699">
        <v>1044</v>
      </c>
      <c r="F50" s="1699"/>
      <c r="G50" s="1699">
        <v>1146</v>
      </c>
      <c r="H50" s="1699"/>
      <c r="I50" s="1699">
        <v>1350</v>
      </c>
      <c r="J50" s="1699"/>
      <c r="L50" s="1313"/>
    </row>
    <row r="51" spans="2:12" s="42" customFormat="1" ht="13.8" x14ac:dyDescent="0.25">
      <c r="B51" s="42" t="s">
        <v>639</v>
      </c>
      <c r="C51" s="79">
        <v>528</v>
      </c>
      <c r="D51" s="79">
        <v>641</v>
      </c>
      <c r="E51" s="1699">
        <v>700</v>
      </c>
      <c r="F51" s="1699"/>
      <c r="G51" s="1699">
        <v>570</v>
      </c>
      <c r="H51" s="1699"/>
      <c r="I51" s="1699">
        <v>607</v>
      </c>
      <c r="J51" s="1699"/>
      <c r="L51" s="1313"/>
    </row>
    <row r="52" spans="2:12" s="81" customFormat="1" ht="13.8" x14ac:dyDescent="0.25">
      <c r="B52" s="81" t="s">
        <v>797</v>
      </c>
      <c r="C52" s="1312">
        <v>1789</v>
      </c>
      <c r="D52" s="1312">
        <v>1779</v>
      </c>
      <c r="E52" s="1700">
        <v>1828</v>
      </c>
      <c r="F52" s="1700"/>
      <c r="G52" s="1700">
        <v>1844</v>
      </c>
      <c r="H52" s="1700"/>
      <c r="I52" s="1700">
        <v>2126</v>
      </c>
      <c r="J52" s="1700"/>
      <c r="L52" s="1313"/>
    </row>
    <row r="53" spans="2:12" s="42" customFormat="1" ht="11.4" x14ac:dyDescent="0.2">
      <c r="B53" s="42" t="s">
        <v>640</v>
      </c>
      <c r="C53" s="79">
        <v>978</v>
      </c>
      <c r="D53" s="79">
        <v>955</v>
      </c>
      <c r="E53" s="1699">
        <v>985</v>
      </c>
      <c r="F53" s="1699"/>
      <c r="G53" s="1699">
        <v>1045</v>
      </c>
      <c r="H53" s="1699"/>
      <c r="I53" s="1699">
        <v>1185</v>
      </c>
      <c r="J53" s="1699"/>
    </row>
    <row r="54" spans="2:12" s="42" customFormat="1" ht="11.4" x14ac:dyDescent="0.2">
      <c r="B54" s="42" t="s">
        <v>464</v>
      </c>
      <c r="C54" s="79">
        <v>811</v>
      </c>
      <c r="D54" s="79">
        <v>824</v>
      </c>
      <c r="E54" s="1699">
        <v>843</v>
      </c>
      <c r="F54" s="1699"/>
      <c r="G54" s="1699">
        <v>799</v>
      </c>
      <c r="H54" s="1699"/>
      <c r="I54" s="1699">
        <v>941</v>
      </c>
      <c r="J54" s="1699"/>
    </row>
    <row r="55" spans="2:12" s="26" customFormat="1" ht="12.75" customHeight="1" x14ac:dyDescent="0.25">
      <c r="B55" s="42"/>
      <c r="C55" s="13"/>
      <c r="D55" s="13"/>
      <c r="E55" s="13"/>
      <c r="F55" s="1304"/>
      <c r="G55" s="1304"/>
      <c r="H55" s="1304"/>
      <c r="I55" s="1304"/>
      <c r="J55" s="1304"/>
    </row>
    <row r="56" spans="2:12" s="26" customFormat="1" ht="13.8" x14ac:dyDescent="0.25">
      <c r="B56" s="998" t="s">
        <v>1858</v>
      </c>
      <c r="C56" s="13">
        <v>4534</v>
      </c>
      <c r="D56" s="13">
        <v>4724</v>
      </c>
      <c r="E56" s="1605">
        <v>4889</v>
      </c>
      <c r="F56" s="1605"/>
      <c r="G56" s="1605">
        <v>4713</v>
      </c>
      <c r="H56" s="1605"/>
      <c r="I56" s="1605">
        <v>5449</v>
      </c>
      <c r="J56" s="1605"/>
    </row>
    <row r="57" spans="2:12" s="81" customFormat="1" x14ac:dyDescent="0.25">
      <c r="B57" s="81" t="s">
        <v>478</v>
      </c>
      <c r="C57" s="334">
        <v>1593</v>
      </c>
      <c r="D57" s="334">
        <v>1673</v>
      </c>
      <c r="E57" s="1700">
        <v>1686</v>
      </c>
      <c r="F57" s="1700"/>
      <c r="G57" s="1700">
        <v>1518</v>
      </c>
      <c r="H57" s="1700"/>
      <c r="I57" s="1700">
        <v>1762</v>
      </c>
      <c r="J57" s="1700"/>
    </row>
    <row r="58" spans="2:12" s="42" customFormat="1" ht="11.4" x14ac:dyDescent="0.2">
      <c r="B58" s="42" t="s">
        <v>1017</v>
      </c>
      <c r="C58" s="79">
        <v>1394</v>
      </c>
      <c r="D58" s="79">
        <v>1454</v>
      </c>
      <c r="E58" s="1699">
        <v>1451</v>
      </c>
      <c r="F58" s="1699"/>
      <c r="G58" s="1699">
        <v>1335</v>
      </c>
      <c r="H58" s="1699"/>
      <c r="I58" s="1699">
        <v>1541</v>
      </c>
      <c r="J58" s="1699"/>
    </row>
    <row r="59" spans="2:12" s="42" customFormat="1" ht="11.4" x14ac:dyDescent="0.2">
      <c r="B59" s="42" t="s">
        <v>1199</v>
      </c>
      <c r="C59" s="79">
        <v>199</v>
      </c>
      <c r="D59" s="79">
        <v>219</v>
      </c>
      <c r="E59" s="1699">
        <v>235</v>
      </c>
      <c r="F59" s="1699"/>
      <c r="G59" s="1699">
        <v>183</v>
      </c>
      <c r="H59" s="1699"/>
      <c r="I59" s="1699">
        <v>221</v>
      </c>
      <c r="J59" s="1699"/>
    </row>
    <row r="60" spans="2:12" s="81" customFormat="1" x14ac:dyDescent="0.25">
      <c r="B60" s="81" t="s">
        <v>1200</v>
      </c>
      <c r="C60" s="334">
        <v>2941</v>
      </c>
      <c r="D60" s="334">
        <v>3051</v>
      </c>
      <c r="E60" s="1700">
        <v>3203</v>
      </c>
      <c r="F60" s="1700"/>
      <c r="G60" s="1700">
        <v>3195</v>
      </c>
      <c r="H60" s="1700"/>
      <c r="I60" s="1700">
        <v>3687</v>
      </c>
      <c r="J60" s="1700"/>
    </row>
    <row r="61" spans="2:12" s="42" customFormat="1" ht="11.4" x14ac:dyDescent="0.2">
      <c r="B61" s="42" t="s">
        <v>409</v>
      </c>
      <c r="C61" s="79">
        <v>1359</v>
      </c>
      <c r="D61" s="79">
        <v>1415</v>
      </c>
      <c r="E61" s="1699">
        <v>1495</v>
      </c>
      <c r="F61" s="1699"/>
      <c r="G61" s="1699">
        <v>1458</v>
      </c>
      <c r="H61" s="1699"/>
      <c r="I61" s="1699">
        <v>1803</v>
      </c>
      <c r="J61" s="1699"/>
    </row>
    <row r="62" spans="2:12" s="42" customFormat="1" ht="11.4" x14ac:dyDescent="0.2">
      <c r="B62" s="42" t="s">
        <v>410</v>
      </c>
      <c r="C62" s="79">
        <v>1582</v>
      </c>
      <c r="D62" s="79">
        <v>1636</v>
      </c>
      <c r="E62" s="1699">
        <v>1708</v>
      </c>
      <c r="F62" s="1699"/>
      <c r="G62" s="1699">
        <v>1737</v>
      </c>
      <c r="H62" s="1699"/>
      <c r="I62" s="1699">
        <v>1884</v>
      </c>
      <c r="J62" s="1699"/>
    </row>
    <row r="63" spans="2:12" s="26" customFormat="1" ht="12.75" customHeight="1" x14ac:dyDescent="0.25">
      <c r="B63" s="42"/>
      <c r="C63" s="13"/>
      <c r="D63" s="13"/>
      <c r="E63" s="13"/>
      <c r="F63" s="1304"/>
      <c r="G63" s="1304"/>
      <c r="H63" s="1304"/>
      <c r="I63" s="1304"/>
      <c r="J63" s="1304"/>
    </row>
    <row r="64" spans="2:12" s="26" customFormat="1" ht="13.8" x14ac:dyDescent="0.25">
      <c r="B64" s="998" t="s">
        <v>1859</v>
      </c>
      <c r="C64" s="13">
        <v>-9</v>
      </c>
      <c r="D64" s="13">
        <v>8</v>
      </c>
      <c r="E64" s="1605">
        <v>6</v>
      </c>
      <c r="F64" s="1605"/>
      <c r="G64" s="1605">
        <v>6</v>
      </c>
      <c r="H64" s="1605"/>
      <c r="I64" s="1605">
        <v>4</v>
      </c>
      <c r="J64" s="1605"/>
    </row>
    <row r="65" spans="1:12" s="26" customFormat="1" ht="4.5" customHeight="1" x14ac:dyDescent="0.25">
      <c r="C65" s="60"/>
      <c r="D65" s="60"/>
      <c r="E65" s="60"/>
      <c r="F65" s="1307"/>
      <c r="G65" s="1307"/>
      <c r="H65" s="1307"/>
      <c r="I65" s="1307"/>
      <c r="J65" s="1307"/>
    </row>
    <row r="66" spans="1:12" s="26" customFormat="1" ht="14.4" thickBot="1" x14ac:dyDescent="0.3">
      <c r="B66" s="32" t="s">
        <v>1860</v>
      </c>
      <c r="C66" s="176">
        <v>6790</v>
      </c>
      <c r="D66" s="176">
        <v>6983</v>
      </c>
      <c r="E66" s="1697">
        <v>7440</v>
      </c>
      <c r="F66" s="1697"/>
      <c r="G66" s="1697">
        <v>7546</v>
      </c>
      <c r="H66" s="1697"/>
      <c r="I66" s="1697">
        <v>8627</v>
      </c>
      <c r="J66" s="1697"/>
    </row>
    <row r="67" spans="1:12" s="42" customFormat="1" ht="12" thickTop="1" x14ac:dyDescent="0.2">
      <c r="B67" s="42" t="s">
        <v>1378</v>
      </c>
      <c r="C67" s="240">
        <v>6.5</v>
      </c>
      <c r="D67" s="240">
        <v>2.8</v>
      </c>
      <c r="E67" s="1698">
        <v>6.5</v>
      </c>
      <c r="F67" s="1698"/>
      <c r="G67" s="1698">
        <v>1.4</v>
      </c>
      <c r="H67" s="1698"/>
      <c r="I67" s="1698">
        <v>14.3</v>
      </c>
      <c r="J67" s="1698"/>
    </row>
    <row r="68" spans="1:12" s="42" customFormat="1" ht="12.75" customHeight="1" x14ac:dyDescent="0.2">
      <c r="C68" s="335"/>
      <c r="D68" s="335"/>
      <c r="E68" s="335"/>
      <c r="F68" s="335"/>
      <c r="G68" s="335"/>
      <c r="H68" s="335"/>
      <c r="I68" s="335"/>
      <c r="J68" s="335"/>
      <c r="K68" s="335"/>
      <c r="L68" s="239"/>
    </row>
    <row r="69" spans="1:12" ht="13.8" x14ac:dyDescent="0.25">
      <c r="A69" s="600" t="s">
        <v>1155</v>
      </c>
      <c r="C69" s="153"/>
      <c r="D69" s="153"/>
      <c r="E69" s="153"/>
      <c r="F69" s="153"/>
      <c r="G69" s="153"/>
      <c r="H69" s="153"/>
      <c r="I69" s="153"/>
      <c r="J69" s="153"/>
      <c r="K69" s="153"/>
      <c r="L69" s="153"/>
    </row>
    <row r="71" spans="1:12" ht="13.2" customHeight="1" x14ac:dyDescent="0.25">
      <c r="A71" s="1664" t="s">
        <v>2184</v>
      </c>
      <c r="B71" s="1664"/>
      <c r="C71" s="1664"/>
      <c r="D71" s="1664"/>
      <c r="E71" s="1664"/>
      <c r="F71" s="1664"/>
      <c r="G71" s="1664"/>
      <c r="H71" s="1664"/>
      <c r="I71" s="1664"/>
      <c r="J71" s="1664"/>
      <c r="K71" s="599"/>
    </row>
    <row r="72" spans="1:12" ht="13.2" customHeight="1" x14ac:dyDescent="0.25">
      <c r="A72" s="1381" t="s">
        <v>2185</v>
      </c>
    </row>
  </sheetData>
  <mergeCells count="116">
    <mergeCell ref="E41:F41"/>
    <mergeCell ref="E42:F42"/>
    <mergeCell ref="E43:F43"/>
    <mergeCell ref="E46:F46"/>
    <mergeCell ref="E48:F48"/>
    <mergeCell ref="I40:J40"/>
    <mergeCell ref="G38:H38"/>
    <mergeCell ref="A71:J71"/>
    <mergeCell ref="A1:J1"/>
    <mergeCell ref="A3:J3"/>
    <mergeCell ref="A4:J4"/>
    <mergeCell ref="A5:J5"/>
    <mergeCell ref="I64:J64"/>
    <mergeCell ref="I66:J66"/>
    <mergeCell ref="I67:J67"/>
    <mergeCell ref="I58:J58"/>
    <mergeCell ref="I59:J59"/>
    <mergeCell ref="I60:J60"/>
    <mergeCell ref="I61:J61"/>
    <mergeCell ref="I62:J62"/>
    <mergeCell ref="I52:J52"/>
    <mergeCell ref="I53:J53"/>
    <mergeCell ref="I54:J54"/>
    <mergeCell ref="I56:J56"/>
    <mergeCell ref="E66:F66"/>
    <mergeCell ref="E49:F49"/>
    <mergeCell ref="E52:F52"/>
    <mergeCell ref="E57:F57"/>
    <mergeCell ref="G57:H57"/>
    <mergeCell ref="G58:H58"/>
    <mergeCell ref="I43:J43"/>
    <mergeCell ref="G67:H67"/>
    <mergeCell ref="E61:F61"/>
    <mergeCell ref="E62:F62"/>
    <mergeCell ref="E56:F56"/>
    <mergeCell ref="E64:F64"/>
    <mergeCell ref="G61:H61"/>
    <mergeCell ref="G62:H62"/>
    <mergeCell ref="G64:H64"/>
    <mergeCell ref="E54:F54"/>
    <mergeCell ref="E58:F58"/>
    <mergeCell ref="E59:F59"/>
    <mergeCell ref="I57:J57"/>
    <mergeCell ref="I48:J48"/>
    <mergeCell ref="I49:J49"/>
    <mergeCell ref="I50:J50"/>
    <mergeCell ref="I51:J51"/>
    <mergeCell ref="I12:J12"/>
    <mergeCell ref="I13:J13"/>
    <mergeCell ref="I14:J14"/>
    <mergeCell ref="I17:J17"/>
    <mergeCell ref="I20:J20"/>
    <mergeCell ref="I22:J22"/>
    <mergeCell ref="I24:J24"/>
    <mergeCell ref="I25:J25"/>
    <mergeCell ref="I26:J26"/>
    <mergeCell ref="I27:J27"/>
    <mergeCell ref="I28:J28"/>
    <mergeCell ref="I30:J30"/>
    <mergeCell ref="I33:J33"/>
    <mergeCell ref="I35:J35"/>
    <mergeCell ref="G59:H59"/>
    <mergeCell ref="G60:H60"/>
    <mergeCell ref="G40:H40"/>
    <mergeCell ref="G41:H41"/>
    <mergeCell ref="G42:H42"/>
    <mergeCell ref="G43:H43"/>
    <mergeCell ref="G46:H46"/>
    <mergeCell ref="G53:H53"/>
    <mergeCell ref="I41:J41"/>
    <mergeCell ref="I42:J42"/>
    <mergeCell ref="G54:H54"/>
    <mergeCell ref="G56:H56"/>
    <mergeCell ref="G48:H48"/>
    <mergeCell ref="G49:H49"/>
    <mergeCell ref="G50:H50"/>
    <mergeCell ref="G51:H51"/>
    <mergeCell ref="G52:H52"/>
    <mergeCell ref="I46:J46"/>
    <mergeCell ref="I38:J38"/>
    <mergeCell ref="E38:F38"/>
    <mergeCell ref="E40:F40"/>
    <mergeCell ref="E67:F67"/>
    <mergeCell ref="G12:H12"/>
    <mergeCell ref="G13:H13"/>
    <mergeCell ref="G14:H14"/>
    <mergeCell ref="G17:H17"/>
    <mergeCell ref="G20:H20"/>
    <mergeCell ref="G22:H22"/>
    <mergeCell ref="G24:H24"/>
    <mergeCell ref="G25:H25"/>
    <mergeCell ref="E12:F12"/>
    <mergeCell ref="E13:F13"/>
    <mergeCell ref="E14:F14"/>
    <mergeCell ref="E17:F17"/>
    <mergeCell ref="E20:F20"/>
    <mergeCell ref="E22:F22"/>
    <mergeCell ref="E24:F24"/>
    <mergeCell ref="E25:F25"/>
    <mergeCell ref="G66:H66"/>
    <mergeCell ref="E60:F60"/>
    <mergeCell ref="E50:F50"/>
    <mergeCell ref="E51:F51"/>
    <mergeCell ref="E53:F53"/>
    <mergeCell ref="G26:H26"/>
    <mergeCell ref="G27:H27"/>
    <mergeCell ref="G28:H28"/>
    <mergeCell ref="G30:H30"/>
    <mergeCell ref="G33:H33"/>
    <mergeCell ref="G35:H35"/>
    <mergeCell ref="E26:F26"/>
    <mergeCell ref="E27:F27"/>
    <mergeCell ref="E28:F28"/>
    <mergeCell ref="E30:F30"/>
    <mergeCell ref="E33:F33"/>
    <mergeCell ref="E35:F35"/>
  </mergeCells>
  <hyperlinks>
    <hyperlink ref="A71:I71" r:id="rId1" display="Source: Statistics Canada. Table 36-10-0222-01 Gross domestic product, expenditure-based, provincial and territorial, annual (x 1,000,000)" xr:uid="{00000000-0004-0000-22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2"/>
  <headerFooter alignWithMargins="0"/>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indexed="42"/>
    <pageSetUpPr fitToPage="1"/>
  </sheetPr>
  <dimension ref="A1:U37"/>
  <sheetViews>
    <sheetView zoomScaleNormal="100" workbookViewId="0">
      <selection activeCell="A2" sqref="A2"/>
    </sheetView>
  </sheetViews>
  <sheetFormatPr defaultRowHeight="13.2" x14ac:dyDescent="0.25"/>
  <cols>
    <col min="1" max="1" width="5" customWidth="1"/>
    <col min="2" max="2" width="53.33203125" customWidth="1"/>
    <col min="3" max="4" width="11.88671875" customWidth="1"/>
    <col min="5" max="5" width="10.6640625" customWidth="1"/>
    <col min="6" max="6" width="2.44140625" customWidth="1"/>
    <col min="7" max="7" width="10.6640625" customWidth="1"/>
    <col min="8" max="8" width="2.44140625" customWidth="1"/>
    <col min="9" max="9" width="10.33203125" customWidth="1"/>
    <col min="10" max="10" width="2.44140625" customWidth="1"/>
  </cols>
  <sheetData>
    <row r="1" spans="1:21" ht="17.399999999999999" x14ac:dyDescent="0.3">
      <c r="A1" s="1609" t="s">
        <v>1077</v>
      </c>
      <c r="B1" s="1609"/>
      <c r="C1" s="1609"/>
      <c r="D1" s="1609"/>
      <c r="E1" s="1609"/>
      <c r="F1" s="1609"/>
      <c r="G1" s="1609"/>
      <c r="H1" s="1609"/>
      <c r="I1" s="1609"/>
      <c r="J1" s="1609"/>
      <c r="M1" s="490"/>
    </row>
    <row r="2" spans="1:21" ht="17.399999999999999" x14ac:dyDescent="0.3">
      <c r="A2" s="27"/>
    </row>
    <row r="3" spans="1:21" ht="17.399999999999999" x14ac:dyDescent="0.3">
      <c r="A3" s="1602" t="s">
        <v>2390</v>
      </c>
      <c r="B3" s="1602"/>
      <c r="C3" s="1602"/>
      <c r="D3" s="1602"/>
      <c r="E3" s="1602"/>
      <c r="F3" s="1602"/>
      <c r="G3" s="1602"/>
      <c r="H3" s="1602"/>
      <c r="I3" s="1602"/>
      <c r="J3" s="1602"/>
    </row>
    <row r="4" spans="1:21" ht="17.399999999999999" x14ac:dyDescent="0.3">
      <c r="A4" s="1602" t="s">
        <v>387</v>
      </c>
      <c r="B4" s="1602"/>
      <c r="C4" s="1602"/>
      <c r="D4" s="1602"/>
      <c r="E4" s="1602"/>
      <c r="F4" s="1602"/>
      <c r="G4" s="1602"/>
      <c r="H4" s="1602"/>
      <c r="I4" s="1602"/>
      <c r="J4" s="1602"/>
    </row>
    <row r="5" spans="1:21" ht="17.399999999999999" x14ac:dyDescent="0.3">
      <c r="A5" s="1602" t="s">
        <v>214</v>
      </c>
      <c r="B5" s="1602"/>
      <c r="C5" s="1602"/>
      <c r="D5" s="1602"/>
      <c r="E5" s="1602"/>
      <c r="F5" s="1602"/>
      <c r="G5" s="1602"/>
      <c r="H5" s="1602"/>
      <c r="I5" s="1602"/>
      <c r="J5" s="1602"/>
      <c r="K5" s="26"/>
      <c r="L5" s="26"/>
      <c r="M5" s="26"/>
      <c r="N5" s="26"/>
      <c r="O5" s="26"/>
      <c r="P5" s="26"/>
      <c r="Q5" s="26"/>
      <c r="R5" s="26"/>
      <c r="S5" s="26"/>
      <c r="T5" s="26"/>
      <c r="U5" s="26"/>
    </row>
    <row r="6" spans="1:21" ht="12.75" customHeight="1" x14ac:dyDescent="0.3">
      <c r="A6" s="15"/>
      <c r="B6" s="15"/>
      <c r="C6" s="15"/>
      <c r="D6" s="15"/>
      <c r="E6" s="15"/>
      <c r="F6" s="1303"/>
      <c r="G6" s="15"/>
      <c r="H6" s="1303"/>
      <c r="I6" s="15"/>
    </row>
    <row r="8" spans="1:21" s="28" customFormat="1" ht="15.75" customHeight="1" x14ac:dyDescent="0.3">
      <c r="B8" s="28" t="s">
        <v>806</v>
      </c>
      <c r="C8" s="37" t="s">
        <v>1805</v>
      </c>
      <c r="D8" s="37" t="s">
        <v>1929</v>
      </c>
      <c r="E8" s="37" t="s">
        <v>2256</v>
      </c>
      <c r="F8" s="1241" t="s">
        <v>2073</v>
      </c>
      <c r="G8" s="37" t="s">
        <v>2257</v>
      </c>
      <c r="H8" s="1241" t="s">
        <v>2073</v>
      </c>
      <c r="I8" s="37" t="s">
        <v>2258</v>
      </c>
      <c r="J8" s="1241" t="s">
        <v>2075</v>
      </c>
    </row>
    <row r="9" spans="1:21" ht="4.5" customHeight="1" thickBot="1" x14ac:dyDescent="0.3">
      <c r="B9" s="24"/>
      <c r="C9" s="18"/>
      <c r="D9" s="18"/>
      <c r="E9" s="18"/>
      <c r="F9" s="18"/>
      <c r="G9" s="18"/>
      <c r="H9" s="18"/>
      <c r="I9" s="18"/>
      <c r="J9" s="18"/>
    </row>
    <row r="10" spans="1:21" ht="4.5" customHeight="1" x14ac:dyDescent="0.25"/>
    <row r="11" spans="1:21" s="26" customFormat="1" ht="13.8" x14ac:dyDescent="0.25">
      <c r="F11" s="1310"/>
      <c r="H11" s="1310"/>
      <c r="L11" s="1313"/>
    </row>
    <row r="12" spans="1:21" s="26" customFormat="1" ht="13.8" x14ac:dyDescent="0.25">
      <c r="B12" s="26" t="s">
        <v>1365</v>
      </c>
      <c r="C12" s="36">
        <v>3342</v>
      </c>
      <c r="D12" s="36">
        <v>3481</v>
      </c>
      <c r="E12" s="1605">
        <v>3708</v>
      </c>
      <c r="F12" s="1605"/>
      <c r="G12" s="1605">
        <v>3775</v>
      </c>
      <c r="H12" s="1605"/>
      <c r="I12" s="1605">
        <v>4185</v>
      </c>
      <c r="J12" s="1605"/>
      <c r="L12" s="1313"/>
    </row>
    <row r="13" spans="1:21" s="26" customFormat="1" ht="12.75" customHeight="1" x14ac:dyDescent="0.25">
      <c r="B13" s="42" t="s">
        <v>1366</v>
      </c>
      <c r="C13" s="79">
        <v>2902</v>
      </c>
      <c r="D13" s="79">
        <v>3026</v>
      </c>
      <c r="E13" s="1699">
        <v>3232</v>
      </c>
      <c r="F13" s="1699"/>
      <c r="G13" s="1699">
        <v>3288</v>
      </c>
      <c r="H13" s="1699"/>
      <c r="I13" s="1699">
        <v>3657</v>
      </c>
      <c r="J13" s="1699"/>
      <c r="L13" s="1313"/>
    </row>
    <row r="14" spans="1:21" s="26" customFormat="1" ht="13.8" x14ac:dyDescent="0.25">
      <c r="B14" s="42" t="s">
        <v>1367</v>
      </c>
      <c r="C14" s="79">
        <v>440</v>
      </c>
      <c r="D14" s="79">
        <v>455</v>
      </c>
      <c r="E14" s="1699">
        <v>476</v>
      </c>
      <c r="F14" s="1699"/>
      <c r="G14" s="1699">
        <v>487</v>
      </c>
      <c r="H14" s="1699"/>
      <c r="I14" s="1699">
        <v>528</v>
      </c>
      <c r="J14" s="1699"/>
      <c r="L14" s="1313"/>
    </row>
    <row r="15" spans="1:21" s="26" customFormat="1" ht="12.75" customHeight="1" x14ac:dyDescent="0.25">
      <c r="B15" s="42"/>
      <c r="C15" s="73"/>
      <c r="D15" s="73"/>
      <c r="E15" s="73"/>
      <c r="F15" s="73"/>
      <c r="G15" s="73"/>
      <c r="H15" s="73"/>
      <c r="I15" s="73"/>
      <c r="J15" s="73"/>
      <c r="L15" s="1313"/>
    </row>
    <row r="16" spans="1:21" s="26" customFormat="1" ht="13.8" x14ac:dyDescent="0.25">
      <c r="B16" s="26" t="s">
        <v>1368</v>
      </c>
      <c r="C16" s="13">
        <v>1655</v>
      </c>
      <c r="D16" s="13">
        <v>1700</v>
      </c>
      <c r="E16" s="1708">
        <v>1821</v>
      </c>
      <c r="F16" s="1610"/>
      <c r="G16" s="1708">
        <v>2183</v>
      </c>
      <c r="H16" s="1610"/>
      <c r="I16" s="1708">
        <v>2356</v>
      </c>
      <c r="J16" s="1610"/>
    </row>
    <row r="17" spans="1:10" s="26" customFormat="1" ht="12.75" customHeight="1" x14ac:dyDescent="0.25">
      <c r="B17" s="42" t="s">
        <v>1369</v>
      </c>
      <c r="C17" s="79">
        <v>983</v>
      </c>
      <c r="D17" s="79">
        <v>992</v>
      </c>
      <c r="E17" s="1699">
        <v>1082</v>
      </c>
      <c r="F17" s="1699"/>
      <c r="G17" s="1699">
        <v>1420</v>
      </c>
      <c r="H17" s="1699"/>
      <c r="I17" s="1699">
        <v>1555</v>
      </c>
      <c r="J17" s="1699"/>
    </row>
    <row r="18" spans="1:10" s="26" customFormat="1" ht="13.8" x14ac:dyDescent="0.25">
      <c r="B18" s="42" t="s">
        <v>1370</v>
      </c>
      <c r="C18" s="79">
        <v>406</v>
      </c>
      <c r="D18" s="79">
        <v>431</v>
      </c>
      <c r="E18" s="1699">
        <v>452</v>
      </c>
      <c r="F18" s="1699"/>
      <c r="G18" s="1699">
        <v>466</v>
      </c>
      <c r="H18" s="1699"/>
      <c r="I18" s="1699">
        <v>477</v>
      </c>
      <c r="J18" s="1699"/>
    </row>
    <row r="19" spans="1:10" s="26" customFormat="1" ht="13.8" x14ac:dyDescent="0.25">
      <c r="B19" s="42" t="s">
        <v>1371</v>
      </c>
      <c r="C19" s="79">
        <v>266</v>
      </c>
      <c r="D19" s="79">
        <v>277</v>
      </c>
      <c r="E19" s="1699">
        <v>287</v>
      </c>
      <c r="F19" s="1699"/>
      <c r="G19" s="1699">
        <v>297</v>
      </c>
      <c r="H19" s="1699"/>
      <c r="I19" s="1699">
        <v>324</v>
      </c>
      <c r="J19" s="1699"/>
    </row>
    <row r="20" spans="1:10" s="26" customFormat="1" ht="12.75" customHeight="1" x14ac:dyDescent="0.25">
      <c r="B20" s="42" t="s">
        <v>1372</v>
      </c>
      <c r="C20" s="139"/>
      <c r="D20" s="139"/>
      <c r="E20" s="139"/>
      <c r="F20" s="139"/>
      <c r="G20" s="139"/>
      <c r="H20" s="139"/>
      <c r="I20" s="139"/>
      <c r="J20" s="139"/>
    </row>
    <row r="21" spans="1:10" s="26" customFormat="1" ht="12.75" customHeight="1" x14ac:dyDescent="0.25">
      <c r="B21" s="42"/>
      <c r="C21" s="139"/>
      <c r="D21" s="139"/>
      <c r="E21" s="139"/>
      <c r="F21" s="139"/>
      <c r="G21" s="139"/>
      <c r="H21" s="139"/>
      <c r="I21" s="139"/>
      <c r="J21" s="139"/>
    </row>
    <row r="22" spans="1:10" s="26" customFormat="1" ht="12.75" customHeight="1" x14ac:dyDescent="0.25">
      <c r="B22" s="26" t="s">
        <v>1373</v>
      </c>
      <c r="C22" s="13">
        <v>1026</v>
      </c>
      <c r="D22" s="13">
        <v>1038</v>
      </c>
      <c r="E22" s="1708">
        <v>1131</v>
      </c>
      <c r="F22" s="1610"/>
      <c r="G22" s="1708">
        <v>1112</v>
      </c>
      <c r="H22" s="1610"/>
      <c r="I22" s="1708">
        <v>1364</v>
      </c>
      <c r="J22" s="1610"/>
    </row>
    <row r="23" spans="1:10" s="26" customFormat="1" ht="12.75" customHeight="1" x14ac:dyDescent="0.25">
      <c r="B23" s="42" t="s">
        <v>1374</v>
      </c>
      <c r="C23" s="79">
        <v>803</v>
      </c>
      <c r="D23" s="79">
        <v>807</v>
      </c>
      <c r="E23" s="1699">
        <v>875</v>
      </c>
      <c r="F23" s="1699"/>
      <c r="G23" s="1699">
        <v>854</v>
      </c>
      <c r="H23" s="1699"/>
      <c r="I23" s="1699">
        <v>1077</v>
      </c>
      <c r="J23" s="1699"/>
    </row>
    <row r="24" spans="1:10" s="26" customFormat="1" ht="12.75" customHeight="1" x14ac:dyDescent="0.25">
      <c r="B24" s="42" t="s">
        <v>1375</v>
      </c>
      <c r="C24" s="79">
        <v>223</v>
      </c>
      <c r="D24" s="79">
        <v>231</v>
      </c>
      <c r="E24" s="1699">
        <v>256</v>
      </c>
      <c r="F24" s="1699"/>
      <c r="G24" s="1699">
        <v>258</v>
      </c>
      <c r="H24" s="1699"/>
      <c r="I24" s="1699">
        <v>287</v>
      </c>
      <c r="J24" s="1699"/>
    </row>
    <row r="25" spans="1:10" s="26" customFormat="1" ht="12.75" customHeight="1" x14ac:dyDescent="0.25">
      <c r="B25" s="42"/>
      <c r="C25" s="139"/>
      <c r="D25" s="139"/>
      <c r="E25" s="139"/>
      <c r="F25" s="139"/>
      <c r="G25" s="139"/>
      <c r="H25" s="139"/>
      <c r="I25" s="139"/>
      <c r="J25" s="139"/>
    </row>
    <row r="26" spans="1:10" s="26" customFormat="1" ht="12.75" customHeight="1" x14ac:dyDescent="0.25">
      <c r="B26" s="26" t="s">
        <v>1376</v>
      </c>
      <c r="C26" s="13">
        <v>123</v>
      </c>
      <c r="D26" s="13">
        <v>115</v>
      </c>
      <c r="E26" s="1708">
        <v>122</v>
      </c>
      <c r="F26" s="1610"/>
      <c r="G26" s="1708">
        <v>-141</v>
      </c>
      <c r="H26" s="1610"/>
      <c r="I26" s="1708">
        <v>11</v>
      </c>
      <c r="J26" s="1610"/>
    </row>
    <row r="27" spans="1:10" s="26" customFormat="1" ht="12.75" customHeight="1" x14ac:dyDescent="0.25">
      <c r="B27" s="26" t="s">
        <v>1377</v>
      </c>
      <c r="C27" s="13">
        <v>635</v>
      </c>
      <c r="D27" s="13">
        <v>658</v>
      </c>
      <c r="E27" s="1708">
        <v>664</v>
      </c>
      <c r="F27" s="1610"/>
      <c r="G27" s="1708">
        <v>624</v>
      </c>
      <c r="H27" s="1610"/>
      <c r="I27" s="1708">
        <v>714</v>
      </c>
      <c r="J27" s="1610"/>
    </row>
    <row r="28" spans="1:10" s="26" customFormat="1" ht="12.75" customHeight="1" x14ac:dyDescent="0.25">
      <c r="B28" s="42"/>
      <c r="C28" s="139"/>
      <c r="D28" s="139"/>
      <c r="E28" s="139"/>
      <c r="F28" s="139"/>
      <c r="G28" s="139"/>
      <c r="H28" s="139"/>
      <c r="I28" s="139"/>
      <c r="J28" s="139"/>
    </row>
    <row r="29" spans="1:10" s="26" customFormat="1" ht="12.75" customHeight="1" x14ac:dyDescent="0.25">
      <c r="B29" s="26" t="s">
        <v>875</v>
      </c>
      <c r="C29" s="13">
        <v>9</v>
      </c>
      <c r="D29" s="13">
        <v>-9</v>
      </c>
      <c r="E29" s="1708">
        <v>-6</v>
      </c>
      <c r="F29" s="1610"/>
      <c r="G29" s="1708">
        <v>-7</v>
      </c>
      <c r="H29" s="1610"/>
      <c r="I29" s="1708">
        <v>-3</v>
      </c>
      <c r="J29" s="1610"/>
    </row>
    <row r="30" spans="1:10" s="26" customFormat="1" ht="12.75" customHeight="1" x14ac:dyDescent="0.25">
      <c r="B30" s="42"/>
      <c r="C30" s="139"/>
      <c r="D30" s="139"/>
      <c r="E30" s="139"/>
      <c r="F30" s="139"/>
      <c r="G30" s="139"/>
      <c r="H30" s="139"/>
      <c r="I30" s="139"/>
      <c r="J30" s="139"/>
    </row>
    <row r="31" spans="1:10" ht="13.8" x14ac:dyDescent="0.25">
      <c r="A31" s="26"/>
      <c r="B31" s="26"/>
      <c r="C31" s="60"/>
      <c r="D31" s="60"/>
      <c r="E31" s="60"/>
      <c r="F31" s="1307"/>
      <c r="G31" s="1307"/>
      <c r="H31" s="1307"/>
      <c r="I31" s="1307"/>
      <c r="J31" s="1307"/>
    </row>
    <row r="32" spans="1:10" ht="14.4" thickBot="1" x14ac:dyDescent="0.3">
      <c r="A32" s="26"/>
      <c r="B32" s="32" t="s">
        <v>520</v>
      </c>
      <c r="C32" s="176">
        <v>6790</v>
      </c>
      <c r="D32" s="176">
        <v>6983</v>
      </c>
      <c r="E32" s="1697">
        <v>7440</v>
      </c>
      <c r="F32" s="1697"/>
      <c r="G32" s="1697">
        <v>7546</v>
      </c>
      <c r="H32" s="1697"/>
      <c r="I32" s="1697">
        <v>8627</v>
      </c>
      <c r="J32" s="1697"/>
    </row>
    <row r="33" spans="1:10" ht="13.8" thickTop="1" x14ac:dyDescent="0.25">
      <c r="A33" s="42"/>
      <c r="B33" s="42" t="s">
        <v>1378</v>
      </c>
      <c r="C33" s="240">
        <v>6.5</v>
      </c>
      <c r="D33" s="240">
        <v>2.8</v>
      </c>
      <c r="E33" s="1698">
        <v>6.5</v>
      </c>
      <c r="F33" s="1698"/>
      <c r="G33" s="1698">
        <v>1.4</v>
      </c>
      <c r="H33" s="1698"/>
      <c r="I33" s="1698">
        <v>14.3</v>
      </c>
      <c r="J33" s="1698"/>
    </row>
    <row r="35" spans="1:10" ht="13.8" x14ac:dyDescent="0.25">
      <c r="A35" s="610" t="s">
        <v>1155</v>
      </c>
      <c r="C35" s="153"/>
      <c r="D35" s="153"/>
      <c r="E35" s="153"/>
      <c r="F35" s="153"/>
      <c r="G35" s="153"/>
      <c r="H35" s="153"/>
      <c r="I35" s="153"/>
    </row>
    <row r="37" spans="1:10" ht="29.25" customHeight="1" x14ac:dyDescent="0.25">
      <c r="A37" s="1664" t="s">
        <v>1861</v>
      </c>
      <c r="B37" s="1664"/>
      <c r="C37" s="1664"/>
      <c r="D37" s="1664"/>
      <c r="E37" s="1664"/>
      <c r="F37" s="1664"/>
      <c r="G37" s="1664"/>
      <c r="H37" s="1664"/>
      <c r="I37" s="1664"/>
      <c r="J37" s="1664"/>
    </row>
  </sheetData>
  <customSheetViews>
    <customSheetView guid="{F67F5823-51D5-4D47-B100-5B47C1E6BCB9}" showPageBreaks="1" fitToPage="1" printArea="1">
      <selection activeCell="A2" sqref="A2"/>
      <pageMargins left="0.75" right="0.75" top="1" bottom="1" header="0.5" footer="0.5"/>
      <printOptions horizontalCentered="1"/>
      <pageSetup scale="77" firstPageNumber="33" orientation="portrait" horizontalDpi="1200" verticalDpi="1200" r:id="rId1"/>
      <headerFooter alignWithMargins="0">
        <oddFooter>&amp;C&amp;P</oddFooter>
      </headerFooter>
    </customSheetView>
    <customSheetView guid="{9014CDA8-C3FC-41E6-A045-DAEFC55B82B1}" showPageBreaks="1" fitToPage="1" printArea="1">
      <selection activeCell="A4" sqref="A4:I4"/>
      <pageMargins left="0.75" right="0.75" top="1" bottom="1" header="0.5" footer="0.5"/>
      <printOptions horizontalCentered="1"/>
      <pageSetup scale="76" firstPageNumber="33" orientation="portrait" horizontalDpi="1200" verticalDpi="1200" r:id="rId2"/>
      <headerFooter alignWithMargins="0">
        <oddFooter>&amp;C&amp;P</oddFooter>
      </headerFooter>
    </customSheetView>
  </customSheetViews>
  <mergeCells count="50">
    <mergeCell ref="A1:J1"/>
    <mergeCell ref="A3:J3"/>
    <mergeCell ref="A4:J4"/>
    <mergeCell ref="A5:J5"/>
    <mergeCell ref="A37:J37"/>
    <mergeCell ref="I29:J29"/>
    <mergeCell ref="G32:H32"/>
    <mergeCell ref="I32:J32"/>
    <mergeCell ref="G33:H33"/>
    <mergeCell ref="I33:J33"/>
    <mergeCell ref="I24:J24"/>
    <mergeCell ref="G26:H26"/>
    <mergeCell ref="I26:J26"/>
    <mergeCell ref="G27:H27"/>
    <mergeCell ref="I27:J27"/>
    <mergeCell ref="I19:J19"/>
    <mergeCell ref="I22:J22"/>
    <mergeCell ref="G23:H23"/>
    <mergeCell ref="I23:J23"/>
    <mergeCell ref="I16:J16"/>
    <mergeCell ref="G17:H17"/>
    <mergeCell ref="I17:J17"/>
    <mergeCell ref="G18:H18"/>
    <mergeCell ref="I18:J18"/>
    <mergeCell ref="I12:J12"/>
    <mergeCell ref="G13:H13"/>
    <mergeCell ref="I13:J13"/>
    <mergeCell ref="G14:H14"/>
    <mergeCell ref="I14:J14"/>
    <mergeCell ref="E32:F32"/>
    <mergeCell ref="E33:F33"/>
    <mergeCell ref="G12:H12"/>
    <mergeCell ref="G16:H16"/>
    <mergeCell ref="G19:H19"/>
    <mergeCell ref="G24:H24"/>
    <mergeCell ref="G29:H29"/>
    <mergeCell ref="E12:F12"/>
    <mergeCell ref="E13:F13"/>
    <mergeCell ref="E14:F14"/>
    <mergeCell ref="E16:F16"/>
    <mergeCell ref="E22:F22"/>
    <mergeCell ref="E26:F26"/>
    <mergeCell ref="E27:F27"/>
    <mergeCell ref="G22:H22"/>
    <mergeCell ref="E29:F29"/>
    <mergeCell ref="E17:F17"/>
    <mergeCell ref="E18:F18"/>
    <mergeCell ref="E19:F19"/>
    <mergeCell ref="E23:F23"/>
    <mergeCell ref="E24:F24"/>
  </mergeCells>
  <phoneticPr fontId="0" type="noConversion"/>
  <hyperlinks>
    <hyperlink ref="A37:I37" r:id="rId3" display="Source: Statistics Canada. Table 36-10-0221-01 Gross domestic product, income-based, provincial and territorial, annual (x 1,000,000)" xr:uid="{00000000-0004-0000-2300-000000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4"/>
  <headerFooter alignWithMargins="0"/>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indexed="42"/>
    <pageSetUpPr fitToPage="1"/>
  </sheetPr>
  <dimension ref="A1:O62"/>
  <sheetViews>
    <sheetView topLeftCell="A22" zoomScaleNormal="100" workbookViewId="0">
      <selection activeCell="A31" sqref="A31"/>
    </sheetView>
  </sheetViews>
  <sheetFormatPr defaultRowHeight="13.2" x14ac:dyDescent="0.25"/>
  <cols>
    <col min="1" max="1" width="11.6640625" customWidth="1"/>
    <col min="2" max="3" width="12.6640625" customWidth="1"/>
    <col min="4" max="4" width="16.44140625" customWidth="1"/>
    <col min="5" max="7" width="12.6640625" customWidth="1"/>
    <col min="8" max="8" width="16" customWidth="1"/>
    <col min="9" max="10" width="12.6640625" customWidth="1"/>
    <col min="12" max="12" width="10.109375" bestFit="1" customWidth="1"/>
  </cols>
  <sheetData>
    <row r="1" spans="1:10" ht="17.399999999999999" x14ac:dyDescent="0.3">
      <c r="A1" s="1609" t="s">
        <v>2186</v>
      </c>
      <c r="B1" s="1609"/>
      <c r="C1" s="1609"/>
      <c r="D1" s="1609"/>
      <c r="E1" s="1609"/>
      <c r="F1" s="1609"/>
      <c r="G1" s="1609"/>
      <c r="H1" s="1609"/>
      <c r="I1" s="1609"/>
      <c r="J1" s="1609"/>
    </row>
    <row r="2" spans="1:10" ht="17.399999999999999" x14ac:dyDescent="0.3">
      <c r="A2" s="27"/>
    </row>
    <row r="3" spans="1:10" ht="17.399999999999999" x14ac:dyDescent="0.3">
      <c r="A3" s="1602" t="s">
        <v>2391</v>
      </c>
      <c r="B3" s="1602"/>
      <c r="C3" s="1602"/>
      <c r="D3" s="1602"/>
      <c r="E3" s="1602"/>
      <c r="F3" s="1602"/>
      <c r="G3" s="1602"/>
      <c r="H3" s="1602"/>
      <c r="I3" s="1602"/>
      <c r="J3" s="1602"/>
    </row>
    <row r="4" spans="1:10" ht="17.399999999999999" x14ac:dyDescent="0.3">
      <c r="A4" s="1602" t="s">
        <v>870</v>
      </c>
      <c r="B4" s="1602"/>
      <c r="C4" s="1602"/>
      <c r="D4" s="1602"/>
      <c r="E4" s="1602"/>
      <c r="F4" s="1602"/>
      <c r="G4" s="1602"/>
      <c r="H4" s="1602"/>
      <c r="I4" s="1602"/>
      <c r="J4" s="1602"/>
    </row>
    <row r="5" spans="1:10" ht="18" customHeight="1" x14ac:dyDescent="0.3">
      <c r="A5" s="1602" t="s">
        <v>744</v>
      </c>
      <c r="B5" s="1602"/>
      <c r="C5" s="1602"/>
      <c r="D5" s="1602"/>
      <c r="E5" s="1602"/>
      <c r="F5" s="1602"/>
      <c r="G5" s="1602"/>
      <c r="H5" s="1602"/>
      <c r="I5" s="1602"/>
      <c r="J5" s="1602"/>
    </row>
    <row r="6" spans="1:10" ht="12.75" customHeight="1" x14ac:dyDescent="0.3">
      <c r="A6" s="15"/>
      <c r="B6" s="15"/>
      <c r="C6" s="15"/>
      <c r="D6" s="15"/>
      <c r="E6" s="15"/>
      <c r="F6" s="15"/>
      <c r="G6" s="15"/>
      <c r="H6" s="15"/>
      <c r="I6" s="15"/>
      <c r="J6" s="15"/>
    </row>
    <row r="7" spans="1:10" ht="12.75" customHeight="1" x14ac:dyDescent="0.25"/>
    <row r="8" spans="1:10" s="16" customFormat="1" ht="14.25" customHeight="1" x14ac:dyDescent="0.3">
      <c r="B8" s="1631" t="s">
        <v>504</v>
      </c>
      <c r="C8" s="1631"/>
      <c r="D8" s="1631"/>
      <c r="E8" s="78"/>
      <c r="F8" s="1631" t="s">
        <v>505</v>
      </c>
      <c r="G8" s="1631"/>
      <c r="H8" s="1631"/>
      <c r="I8" s="1631" t="s">
        <v>634</v>
      </c>
      <c r="J8" s="1631"/>
    </row>
    <row r="9" spans="1:10" s="16" customFormat="1" ht="4.5" customHeight="1" thickBot="1" x14ac:dyDescent="0.35">
      <c r="A9" s="23"/>
      <c r="B9" s="22"/>
      <c r="C9" s="22"/>
      <c r="D9" s="22"/>
      <c r="E9" s="23"/>
      <c r="F9" s="22"/>
      <c r="G9" s="22"/>
      <c r="H9" s="22"/>
      <c r="I9" s="1631"/>
      <c r="J9" s="1631"/>
    </row>
    <row r="10" spans="1:10" s="16" customFormat="1" ht="4.5" customHeight="1" x14ac:dyDescent="0.3">
      <c r="I10" s="1631"/>
      <c r="J10" s="1631"/>
    </row>
    <row r="11" spans="1:10" s="16" customFormat="1" ht="15.6" x14ac:dyDescent="0.3">
      <c r="A11" s="11" t="s">
        <v>546</v>
      </c>
      <c r="B11" s="16" t="s">
        <v>876</v>
      </c>
      <c r="C11" s="16" t="s">
        <v>877</v>
      </c>
      <c r="D11" s="548" t="s">
        <v>773</v>
      </c>
      <c r="E11" s="23"/>
      <c r="F11" s="16" t="s">
        <v>876</v>
      </c>
      <c r="G11" s="16" t="s">
        <v>877</v>
      </c>
      <c r="H11" s="16" t="s">
        <v>773</v>
      </c>
      <c r="I11" s="1631" t="s">
        <v>2179</v>
      </c>
      <c r="J11" s="1631"/>
    </row>
    <row r="12" spans="1:10" ht="4.5" customHeight="1" thickBot="1" x14ac:dyDescent="0.35">
      <c r="A12" s="17"/>
      <c r="B12" s="87"/>
      <c r="C12" s="24"/>
      <c r="D12" s="24"/>
      <c r="E12" s="24"/>
      <c r="F12" s="24"/>
      <c r="G12" s="24"/>
      <c r="H12" s="24"/>
      <c r="I12" s="22"/>
      <c r="J12" s="24"/>
    </row>
    <row r="13" spans="1:10" ht="4.5" customHeight="1" x14ac:dyDescent="0.25">
      <c r="A13" s="2"/>
      <c r="B13" s="1"/>
    </row>
    <row r="14" spans="1:10" s="81" customFormat="1" ht="14.25" customHeight="1" x14ac:dyDescent="0.25">
      <c r="A14" s="1110" t="s">
        <v>1687</v>
      </c>
      <c r="B14" s="997">
        <v>6376</v>
      </c>
      <c r="C14" s="133">
        <v>4.7</v>
      </c>
      <c r="D14" s="997">
        <v>42393.053283865906</v>
      </c>
      <c r="E14" s="379"/>
      <c r="F14" s="997">
        <v>2025535</v>
      </c>
      <c r="G14" s="133">
        <v>1.8</v>
      </c>
      <c r="H14" s="997">
        <v>55425.418514194302</v>
      </c>
      <c r="I14" s="1709">
        <v>0.76486663376315611</v>
      </c>
      <c r="J14" s="1709"/>
    </row>
    <row r="15" spans="1:10" s="81" customFormat="1" ht="14.25" customHeight="1" x14ac:dyDescent="0.25">
      <c r="A15" s="1374" t="s">
        <v>1805</v>
      </c>
      <c r="B15" s="1378">
        <v>6790</v>
      </c>
      <c r="C15" s="133">
        <v>6.5</v>
      </c>
      <c r="D15" s="1378">
        <v>44264.517979608332</v>
      </c>
      <c r="E15" s="379"/>
      <c r="F15" s="1309">
        <v>2140641</v>
      </c>
      <c r="G15" s="133">
        <v>5.7</v>
      </c>
      <c r="H15" s="1309">
        <v>57753.572067987217</v>
      </c>
      <c r="I15" s="1709">
        <v>0.76643775258611468</v>
      </c>
      <c r="J15" s="1709"/>
    </row>
    <row r="16" spans="1:10" s="81" customFormat="1" ht="14.25" customHeight="1" x14ac:dyDescent="0.25">
      <c r="A16" s="1374" t="s">
        <v>1929</v>
      </c>
      <c r="B16" s="1378">
        <v>6983</v>
      </c>
      <c r="C16" s="133">
        <v>2.8</v>
      </c>
      <c r="D16" s="1378">
        <v>44359.321301748838</v>
      </c>
      <c r="E16" s="379"/>
      <c r="F16" s="1309">
        <v>2235675</v>
      </c>
      <c r="G16" s="133">
        <v>4.4000000000000004</v>
      </c>
      <c r="H16" s="1309">
        <v>59457.496470195256</v>
      </c>
      <c r="I16" s="1709">
        <v>0.74606776159815602</v>
      </c>
      <c r="J16" s="1709"/>
    </row>
    <row r="17" spans="1:12" s="81" customFormat="1" ht="14.25" customHeight="1" x14ac:dyDescent="0.25">
      <c r="A17" s="1374" t="s">
        <v>2256</v>
      </c>
      <c r="B17" s="1378">
        <v>7440</v>
      </c>
      <c r="C17" s="133">
        <v>6.5</v>
      </c>
      <c r="D17" s="1378">
        <v>46123.802733951212</v>
      </c>
      <c r="E17" s="379"/>
      <c r="F17" s="1309">
        <v>2313563</v>
      </c>
      <c r="G17" s="133">
        <v>3.5</v>
      </c>
      <c r="H17" s="1309">
        <v>60871.757710111822</v>
      </c>
      <c r="I17" s="1709">
        <v>0.7577208950266483</v>
      </c>
      <c r="J17" s="1709"/>
    </row>
    <row r="18" spans="1:12" s="81" customFormat="1" ht="14.25" customHeight="1" x14ac:dyDescent="0.25">
      <c r="A18" s="1374" t="s">
        <v>2257</v>
      </c>
      <c r="B18" s="1378">
        <v>7546</v>
      </c>
      <c r="C18" s="133">
        <v>1.4</v>
      </c>
      <c r="D18" s="1378">
        <v>45800.507410869272</v>
      </c>
      <c r="E18" s="379"/>
      <c r="F18" s="1309">
        <v>2209681</v>
      </c>
      <c r="G18" s="133">
        <v>-4.5</v>
      </c>
      <c r="H18" s="1309">
        <v>57804.955086390597</v>
      </c>
      <c r="I18" s="1709">
        <v>0.79232839714899095</v>
      </c>
      <c r="J18" s="1709"/>
    </row>
    <row r="19" spans="1:12" s="81" customFormat="1" ht="14.25" customHeight="1" x14ac:dyDescent="0.25">
      <c r="A19" s="1374" t="s">
        <v>2258</v>
      </c>
      <c r="B19" s="1378">
        <v>8627</v>
      </c>
      <c r="C19" s="133">
        <v>14.3</v>
      </c>
      <c r="D19" s="1378">
        <v>50542.510311211096</v>
      </c>
      <c r="E19" s="379"/>
      <c r="F19" s="1309">
        <v>2509618</v>
      </c>
      <c r="G19" s="133">
        <v>13.6</v>
      </c>
      <c r="H19" s="1309">
        <v>64465.047972635533</v>
      </c>
      <c r="I19" s="1709">
        <v>0.78402967035199678</v>
      </c>
      <c r="J19" s="1709"/>
      <c r="L19" s="117"/>
    </row>
    <row r="20" spans="1:12" ht="13.8" x14ac:dyDescent="0.25">
      <c r="A20" s="543"/>
      <c r="B20" s="542"/>
      <c r="C20" s="541"/>
      <c r="D20" s="542"/>
      <c r="E20" s="379"/>
      <c r="F20" s="542"/>
      <c r="G20" s="541"/>
      <c r="H20" s="542"/>
      <c r="I20" s="541"/>
      <c r="J20" s="541"/>
    </row>
    <row r="21" spans="1:12" ht="13.8" x14ac:dyDescent="0.25">
      <c r="A21" s="137" t="s">
        <v>1155</v>
      </c>
    </row>
    <row r="23" spans="1:12" ht="13.8" x14ac:dyDescent="0.25">
      <c r="A23" s="159" t="s">
        <v>269</v>
      </c>
    </row>
    <row r="24" spans="1:12" ht="12.75" customHeight="1" x14ac:dyDescent="0.25">
      <c r="A24" s="26"/>
    </row>
    <row r="25" spans="1:12" ht="13.8" x14ac:dyDescent="0.25">
      <c r="A25" s="1664" t="s">
        <v>1853</v>
      </c>
      <c r="B25" s="1664"/>
      <c r="C25" s="1664"/>
      <c r="D25" s="1664"/>
      <c r="E25" s="1664"/>
      <c r="F25" s="1664"/>
      <c r="G25" s="1664"/>
      <c r="H25" s="1664"/>
      <c r="I25" s="1664"/>
      <c r="J25" s="1664"/>
    </row>
    <row r="26" spans="1:12" ht="14.25" customHeight="1" x14ac:dyDescent="0.25">
      <c r="A26" s="1603" t="s">
        <v>1822</v>
      </c>
      <c r="B26" s="1603"/>
      <c r="C26" s="1603"/>
      <c r="D26" s="1603"/>
      <c r="E26" s="1603"/>
      <c r="F26" s="1603"/>
      <c r="G26" s="1603"/>
      <c r="H26" s="1603"/>
      <c r="I26" s="1603"/>
      <c r="J26" s="1603"/>
    </row>
    <row r="27" spans="1:12" ht="12.75" customHeight="1" x14ac:dyDescent="0.25">
      <c r="A27" s="159"/>
    </row>
    <row r="30" spans="1:12" ht="17.399999999999999" x14ac:dyDescent="0.3">
      <c r="A30" s="1609" t="s">
        <v>384</v>
      </c>
      <c r="B30" s="1609"/>
      <c r="C30" s="1609"/>
      <c r="D30" s="1609"/>
      <c r="E30" s="1609"/>
      <c r="F30" s="1609"/>
      <c r="G30" s="1609"/>
      <c r="H30" s="1609"/>
      <c r="I30" s="1609"/>
      <c r="J30" s="1609"/>
    </row>
    <row r="31" spans="1:12" ht="17.399999999999999" x14ac:dyDescent="0.3">
      <c r="A31" s="27"/>
    </row>
    <row r="32" spans="1:12" ht="17.399999999999999" x14ac:dyDescent="0.3">
      <c r="A32" s="1602" t="s">
        <v>2392</v>
      </c>
      <c r="B32" s="1602"/>
      <c r="C32" s="1602"/>
      <c r="D32" s="1602"/>
      <c r="E32" s="1602"/>
      <c r="F32" s="1602"/>
      <c r="G32" s="1602"/>
      <c r="H32" s="1602"/>
      <c r="I32" s="1602"/>
      <c r="J32" s="1602"/>
    </row>
    <row r="33" spans="1:15" ht="12.75" customHeight="1" x14ac:dyDescent="0.3">
      <c r="A33" s="15"/>
      <c r="B33" s="15"/>
      <c r="C33" s="15"/>
      <c r="D33" s="15"/>
      <c r="E33" s="15"/>
      <c r="F33" s="15"/>
      <c r="G33" s="15"/>
      <c r="H33" s="15"/>
      <c r="I33" s="15"/>
      <c r="J33" s="15"/>
    </row>
    <row r="34" spans="1:15" ht="13.5" customHeight="1" x14ac:dyDescent="0.3">
      <c r="A34" s="15"/>
      <c r="B34" s="15"/>
      <c r="C34" s="15"/>
      <c r="D34" s="15"/>
      <c r="E34" s="15"/>
      <c r="F34" s="15"/>
      <c r="G34" s="15"/>
      <c r="H34" s="15"/>
      <c r="I34" s="15"/>
      <c r="J34" s="15"/>
    </row>
    <row r="35" spans="1:15" s="267" customFormat="1" ht="18" customHeight="1" x14ac:dyDescent="0.3">
      <c r="A35" s="78"/>
      <c r="B35" s="1690" t="s">
        <v>771</v>
      </c>
      <c r="C35" s="1614"/>
      <c r="D35" s="1691"/>
      <c r="E35" s="1690" t="s">
        <v>440</v>
      </c>
      <c r="F35" s="1614"/>
      <c r="G35" s="1614"/>
      <c r="H35" s="1614"/>
      <c r="I35" s="1614"/>
      <c r="J35" s="1691"/>
    </row>
    <row r="36" spans="1:15" x14ac:dyDescent="0.25">
      <c r="B36" s="510"/>
      <c r="C36" s="35"/>
      <c r="D36" s="527"/>
      <c r="E36" s="510"/>
      <c r="F36" s="35"/>
      <c r="G36" s="35"/>
      <c r="H36" s="35"/>
      <c r="I36" s="35"/>
      <c r="J36" s="527"/>
    </row>
    <row r="37" spans="1:15" s="28" customFormat="1" ht="15.6" x14ac:dyDescent="0.3">
      <c r="B37" s="1690" t="s">
        <v>772</v>
      </c>
      <c r="C37" s="1614"/>
      <c r="D37" s="1691"/>
      <c r="E37" s="1710" t="s">
        <v>774</v>
      </c>
      <c r="F37" s="1710"/>
      <c r="G37" s="1710"/>
      <c r="H37" s="1710" t="s">
        <v>1148</v>
      </c>
      <c r="I37" s="1710"/>
      <c r="J37" s="1710"/>
    </row>
    <row r="38" spans="1:15" s="16" customFormat="1" ht="15.6" x14ac:dyDescent="0.3">
      <c r="A38" s="11" t="s">
        <v>546</v>
      </c>
      <c r="B38" s="1001">
        <v>2020</v>
      </c>
      <c r="C38" s="1001">
        <v>2021</v>
      </c>
      <c r="D38" s="976">
        <v>2022</v>
      </c>
      <c r="E38" s="1001">
        <v>2020</v>
      </c>
      <c r="F38" s="1001">
        <v>2021</v>
      </c>
      <c r="G38" s="976">
        <v>2022</v>
      </c>
      <c r="H38" s="1001">
        <v>2020</v>
      </c>
      <c r="I38" s="1001">
        <v>2021</v>
      </c>
      <c r="J38" s="976">
        <v>2022</v>
      </c>
    </row>
    <row r="39" spans="1:15" ht="4.5" customHeight="1" thickBot="1" x14ac:dyDescent="0.3">
      <c r="A39" s="24"/>
      <c r="B39" s="619"/>
      <c r="C39" s="619"/>
      <c r="D39" s="619"/>
      <c r="E39" s="619"/>
      <c r="F39" s="619"/>
      <c r="G39" s="619"/>
      <c r="H39" s="619"/>
      <c r="I39" s="619"/>
      <c r="J39" s="619"/>
    </row>
    <row r="40" spans="1:15" ht="4.5" customHeight="1" x14ac:dyDescent="0.25">
      <c r="A40" s="705"/>
      <c r="B40" s="980"/>
      <c r="C40" s="980"/>
      <c r="D40" s="980"/>
      <c r="E40" s="980"/>
      <c r="F40" s="980"/>
      <c r="G40" s="980"/>
      <c r="H40" s="980"/>
      <c r="I40" s="980"/>
      <c r="J40" s="980"/>
      <c r="L40" s="547"/>
    </row>
    <row r="41" spans="1:15" ht="13.8" x14ac:dyDescent="0.25">
      <c r="A41" s="10" t="s">
        <v>819</v>
      </c>
      <c r="B41" s="621">
        <v>1.64</v>
      </c>
      <c r="C41" s="621">
        <v>0.06</v>
      </c>
      <c r="D41" s="621">
        <v>0.32</v>
      </c>
      <c r="E41" s="623">
        <v>0.76411706273401081</v>
      </c>
      <c r="F41" s="623">
        <v>0.78591637849732787</v>
      </c>
      <c r="G41" s="623">
        <v>0.79264426125554843</v>
      </c>
      <c r="H41" s="623">
        <v>1.3087</v>
      </c>
      <c r="I41" s="623">
        <v>1.2724</v>
      </c>
      <c r="J41" s="623">
        <v>1.2616000000000001</v>
      </c>
      <c r="L41" s="547"/>
      <c r="M41" s="1061"/>
      <c r="N41" s="1061"/>
      <c r="O41" s="1061"/>
    </row>
    <row r="42" spans="1:15" ht="13.8" x14ac:dyDescent="0.25">
      <c r="A42" s="10" t="s">
        <v>820</v>
      </c>
      <c r="B42" s="621">
        <v>1.61</v>
      </c>
      <c r="C42" s="621">
        <v>0.11</v>
      </c>
      <c r="D42" s="621">
        <v>0.37</v>
      </c>
      <c r="E42" s="623">
        <v>0.75267198554869785</v>
      </c>
      <c r="F42" s="623">
        <v>0.78746357980943382</v>
      </c>
      <c r="G42" s="623">
        <v>0.78641082101289705</v>
      </c>
      <c r="H42" s="623">
        <v>1.3286</v>
      </c>
      <c r="I42" s="623">
        <v>1.2699</v>
      </c>
      <c r="J42" s="623">
        <v>1.2716000000000001</v>
      </c>
      <c r="L42" s="547"/>
      <c r="M42" s="1061"/>
      <c r="N42" s="1061"/>
      <c r="O42" s="1061"/>
    </row>
    <row r="43" spans="1:15" ht="13.8" x14ac:dyDescent="0.25">
      <c r="A43" s="10" t="s">
        <v>821</v>
      </c>
      <c r="B43" s="621">
        <v>0.49</v>
      </c>
      <c r="C43" s="621">
        <v>0.09</v>
      </c>
      <c r="D43" s="621">
        <v>0.57999999999999996</v>
      </c>
      <c r="E43" s="623">
        <v>0.71669175087794745</v>
      </c>
      <c r="F43" s="623">
        <v>0.79529187211706687</v>
      </c>
      <c r="G43" s="623">
        <v>0.79001422025596457</v>
      </c>
      <c r="H43" s="623">
        <v>1.3953</v>
      </c>
      <c r="I43" s="623">
        <v>1.2574000000000001</v>
      </c>
      <c r="J43" s="623">
        <v>1.2658</v>
      </c>
      <c r="L43" s="547"/>
      <c r="M43" s="1061"/>
      <c r="N43" s="1061"/>
      <c r="O43" s="1061"/>
    </row>
    <row r="44" spans="1:15" ht="13.8" x14ac:dyDescent="0.25">
      <c r="A44" s="10" t="s">
        <v>822</v>
      </c>
      <c r="B44" s="621">
        <v>0.26</v>
      </c>
      <c r="C44" s="621">
        <v>0.1</v>
      </c>
      <c r="D44" s="621">
        <v>1.32</v>
      </c>
      <c r="E44" s="623">
        <v>0.71133873950775361</v>
      </c>
      <c r="F44" s="623">
        <v>0.80025608194622277</v>
      </c>
      <c r="G44" s="623">
        <v>0.79189103579347486</v>
      </c>
      <c r="H44" s="623">
        <v>1.4057999999999999</v>
      </c>
      <c r="I44" s="623">
        <v>1.2496</v>
      </c>
      <c r="J44" s="623">
        <v>1.2627999999999999</v>
      </c>
      <c r="L44" s="547"/>
      <c r="M44" s="1061"/>
      <c r="N44" s="1061"/>
      <c r="O44" s="1061"/>
    </row>
    <row r="45" spans="1:15" ht="13.8" x14ac:dyDescent="0.25">
      <c r="A45" s="10" t="s">
        <v>823</v>
      </c>
      <c r="B45" s="621">
        <v>0.22</v>
      </c>
      <c r="C45" s="621">
        <v>0.1</v>
      </c>
      <c r="D45" s="621">
        <v>1.37</v>
      </c>
      <c r="E45" s="623">
        <v>0.71581961345740874</v>
      </c>
      <c r="F45" s="623">
        <v>0.82467425366980052</v>
      </c>
      <c r="G45" s="623">
        <v>0.77808901338313108</v>
      </c>
      <c r="H45" s="623">
        <v>1.397</v>
      </c>
      <c r="I45" s="623">
        <v>1.2125999999999999</v>
      </c>
      <c r="J45" s="623">
        <v>1.2851999999999999</v>
      </c>
      <c r="L45" s="547"/>
      <c r="M45" s="1061"/>
      <c r="N45" s="1061"/>
      <c r="O45" s="1061"/>
    </row>
    <row r="46" spans="1:15" ht="13.8" x14ac:dyDescent="0.25">
      <c r="A46" s="10" t="s">
        <v>824</v>
      </c>
      <c r="B46" s="621">
        <v>0.21</v>
      </c>
      <c r="C46" s="621">
        <v>0.15</v>
      </c>
      <c r="D46" s="621">
        <v>2.09</v>
      </c>
      <c r="E46" s="623">
        <v>0.73800738007380073</v>
      </c>
      <c r="F46" s="623">
        <v>0.81839757754317044</v>
      </c>
      <c r="G46" s="623">
        <v>0.78039644139222719</v>
      </c>
      <c r="H46" s="623">
        <v>1.355</v>
      </c>
      <c r="I46" s="623">
        <v>1.2219</v>
      </c>
      <c r="J46" s="623">
        <v>1.2814000000000001</v>
      </c>
      <c r="L46" s="547"/>
      <c r="M46" s="1061"/>
      <c r="N46" s="1061"/>
      <c r="O46" s="1061"/>
    </row>
    <row r="47" spans="1:15" ht="13.8" x14ac:dyDescent="0.25">
      <c r="A47" s="10" t="s">
        <v>405</v>
      </c>
      <c r="B47" s="621">
        <v>0.16</v>
      </c>
      <c r="C47" s="621">
        <v>0.17</v>
      </c>
      <c r="D47" s="621">
        <v>2.65</v>
      </c>
      <c r="E47" s="623">
        <v>0.74079561448996212</v>
      </c>
      <c r="F47" s="623">
        <v>0.79814829595338821</v>
      </c>
      <c r="G47" s="623">
        <v>0.77267810230258072</v>
      </c>
      <c r="H47" s="623">
        <v>1.3499000000000001</v>
      </c>
      <c r="I47" s="623">
        <v>1.2528999999999999</v>
      </c>
      <c r="J47" s="623">
        <v>1.2942</v>
      </c>
      <c r="L47" s="547"/>
      <c r="M47" s="1061"/>
      <c r="N47" s="1061"/>
      <c r="O47" s="1061"/>
    </row>
    <row r="48" spans="1:15" ht="13.8" x14ac:dyDescent="0.25">
      <c r="A48" s="10" t="s">
        <v>623</v>
      </c>
      <c r="B48" s="621">
        <v>0.14000000000000001</v>
      </c>
      <c r="C48" s="621">
        <v>0.18</v>
      </c>
      <c r="D48" s="621">
        <v>3.22</v>
      </c>
      <c r="E48" s="623">
        <v>0.75631523218877628</v>
      </c>
      <c r="F48" s="623">
        <v>0.7934618741569468</v>
      </c>
      <c r="G48" s="623">
        <v>0.77387401331063299</v>
      </c>
      <c r="H48" s="623">
        <v>1.3222</v>
      </c>
      <c r="I48" s="623">
        <v>1.2603</v>
      </c>
      <c r="J48" s="623">
        <v>1.2922</v>
      </c>
      <c r="L48" s="547"/>
      <c r="M48" s="1061"/>
      <c r="N48" s="1061"/>
      <c r="O48" s="1061"/>
    </row>
    <row r="49" spans="1:15" ht="13.8" x14ac:dyDescent="0.25">
      <c r="A49" s="10" t="s">
        <v>624</v>
      </c>
      <c r="B49" s="621">
        <v>0.12</v>
      </c>
      <c r="C49" s="621">
        <v>0.12</v>
      </c>
      <c r="D49" s="621">
        <v>3.55</v>
      </c>
      <c r="E49" s="623">
        <v>0.75597218022376778</v>
      </c>
      <c r="F49" s="623">
        <v>0.78920369347328556</v>
      </c>
      <c r="G49" s="623">
        <v>0.75080711765147534</v>
      </c>
      <c r="H49" s="623">
        <v>1.3228</v>
      </c>
      <c r="I49" s="623">
        <v>1.2670999999999999</v>
      </c>
      <c r="J49" s="623">
        <v>1.3319000000000001</v>
      </c>
      <c r="L49" s="547"/>
      <c r="M49" s="1061"/>
      <c r="N49" s="1061"/>
      <c r="O49" s="1061"/>
    </row>
    <row r="50" spans="1:15" ht="13.8" x14ac:dyDescent="0.25">
      <c r="A50" s="10" t="s">
        <v>625</v>
      </c>
      <c r="B50" s="621">
        <v>0.09</v>
      </c>
      <c r="C50" s="621">
        <v>0.13</v>
      </c>
      <c r="D50" s="621">
        <v>3.86</v>
      </c>
      <c r="E50" s="623">
        <v>0.75671585319712453</v>
      </c>
      <c r="F50" s="623">
        <v>0.804052424218059</v>
      </c>
      <c r="G50" s="623">
        <v>0.72992700729927007</v>
      </c>
      <c r="H50" s="623">
        <v>1.3214999999999999</v>
      </c>
      <c r="I50" s="623">
        <v>1.2437</v>
      </c>
      <c r="J50" s="623">
        <v>1.37</v>
      </c>
      <c r="L50" s="547"/>
      <c r="M50" s="1061"/>
      <c r="N50" s="1061"/>
      <c r="O50" s="1061"/>
    </row>
    <row r="51" spans="1:15" ht="13.8" x14ac:dyDescent="0.25">
      <c r="A51" s="10" t="s">
        <v>626</v>
      </c>
      <c r="B51" s="621">
        <v>0.12</v>
      </c>
      <c r="C51" s="621">
        <v>0.09</v>
      </c>
      <c r="D51" s="621">
        <v>4.0599999999999996</v>
      </c>
      <c r="E51" s="623">
        <v>0.76522803795531069</v>
      </c>
      <c r="F51" s="623">
        <v>0.79554494828957845</v>
      </c>
      <c r="G51" s="623">
        <v>0.74354970629786599</v>
      </c>
      <c r="H51" s="623">
        <v>1.3068</v>
      </c>
      <c r="I51" s="623">
        <v>1.2569999999999999</v>
      </c>
      <c r="J51" s="623">
        <v>1.3449</v>
      </c>
      <c r="L51" s="547"/>
      <c r="M51" s="1061"/>
      <c r="N51" s="1061"/>
      <c r="O51" s="1061"/>
    </row>
    <row r="52" spans="1:15" ht="13.8" x14ac:dyDescent="0.25">
      <c r="A52" s="10" t="s">
        <v>627</v>
      </c>
      <c r="B52" s="621">
        <v>7.0000000000000007E-2</v>
      </c>
      <c r="C52" s="621">
        <v>0.16</v>
      </c>
      <c r="D52" s="621">
        <v>4.25</v>
      </c>
      <c r="E52" s="623">
        <v>0.78076202373516557</v>
      </c>
      <c r="F52" s="623">
        <v>0.78161638267938094</v>
      </c>
      <c r="G52" s="623">
        <v>0.73572689817539727</v>
      </c>
      <c r="H52" s="623">
        <v>1.2807999999999999</v>
      </c>
      <c r="I52" s="623">
        <v>1.2794000000000001</v>
      </c>
      <c r="J52" s="623">
        <v>1.3592</v>
      </c>
      <c r="L52" s="547"/>
      <c r="M52" s="1061"/>
      <c r="N52" s="1061"/>
      <c r="O52" s="1061"/>
    </row>
    <row r="53" spans="1:15" ht="13.8" x14ac:dyDescent="0.25">
      <c r="B53" s="620"/>
      <c r="C53" s="620"/>
      <c r="D53" s="620"/>
      <c r="E53" s="620"/>
      <c r="F53" s="620"/>
      <c r="G53" s="620"/>
      <c r="H53" s="623"/>
      <c r="I53" s="623"/>
      <c r="J53" s="623"/>
    </row>
    <row r="54" spans="1:15" ht="13.8" x14ac:dyDescent="0.25">
      <c r="A54" s="61" t="s">
        <v>628</v>
      </c>
      <c r="B54" s="622">
        <v>0.42749999999999999</v>
      </c>
      <c r="C54" s="622">
        <v>0.12166666666666666</v>
      </c>
      <c r="D54" s="622">
        <v>2.3033333333333332</v>
      </c>
      <c r="E54" s="624">
        <v>0.74620295616581067</v>
      </c>
      <c r="F54" s="624">
        <v>0.79783561352947174</v>
      </c>
      <c r="G54" s="624">
        <v>0.76883405317753872</v>
      </c>
      <c r="H54" s="624">
        <v>1.3411999999999999</v>
      </c>
      <c r="I54" s="624">
        <v>1.2536833333333333</v>
      </c>
      <c r="J54" s="624">
        <v>1.3017333333333332</v>
      </c>
    </row>
    <row r="55" spans="1:15" ht="12.75" customHeight="1" x14ac:dyDescent="0.25">
      <c r="A55" s="33"/>
      <c r="B55" s="43"/>
      <c r="C55" s="43"/>
      <c r="D55" s="43"/>
      <c r="E55" s="43"/>
      <c r="F55" s="34"/>
      <c r="G55" s="34"/>
      <c r="H55" s="93"/>
      <c r="I55" s="93"/>
      <c r="J55" s="93"/>
      <c r="K55" s="222"/>
    </row>
    <row r="56" spans="1:15" ht="13.8" x14ac:dyDescent="0.25">
      <c r="K56" s="222"/>
    </row>
    <row r="57" spans="1:15" ht="13.8" x14ac:dyDescent="0.25">
      <c r="A57" s="26" t="s">
        <v>635</v>
      </c>
      <c r="K57" s="222"/>
    </row>
    <row r="58" spans="1:15" ht="12.75" customHeight="1" x14ac:dyDescent="0.25">
      <c r="A58" s="26"/>
      <c r="K58" s="222"/>
    </row>
    <row r="59" spans="1:15" ht="12.75" customHeight="1" x14ac:dyDescent="0.25">
      <c r="A59" s="1003" t="s">
        <v>1806</v>
      </c>
      <c r="K59" s="222"/>
    </row>
    <row r="60" spans="1:15" ht="13.8" x14ac:dyDescent="0.25">
      <c r="A60" s="1681" t="s">
        <v>1862</v>
      </c>
      <c r="B60" s="1681"/>
      <c r="C60" s="1681"/>
      <c r="D60" s="1681"/>
      <c r="E60" s="1681"/>
      <c r="F60" s="1681"/>
      <c r="G60" s="1681"/>
      <c r="H60" s="1681"/>
      <c r="I60" s="1681"/>
      <c r="J60" s="1681"/>
    </row>
    <row r="61" spans="1:15" ht="21.75" customHeight="1" x14ac:dyDescent="0.25">
      <c r="A61" s="1603" t="s">
        <v>1863</v>
      </c>
      <c r="B61" s="1603"/>
      <c r="C61" s="1603"/>
      <c r="D61" s="1603"/>
      <c r="E61" s="1603"/>
      <c r="F61" s="1603"/>
      <c r="G61" s="1603"/>
      <c r="H61" s="1603"/>
      <c r="I61" s="1603"/>
      <c r="J61" s="1603"/>
    </row>
    <row r="62" spans="1:15" x14ac:dyDescent="0.25">
      <c r="F62" s="172"/>
    </row>
  </sheetData>
  <customSheetViews>
    <customSheetView guid="{F67F5823-51D5-4D47-B100-5B47C1E6BCB9}" showPageBreaks="1" fitToPage="1" printArea="1" topLeftCell="A4">
      <selection activeCell="H28" sqref="H28"/>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selection activeCell="I8" sqref="I8:J11"/>
      <pageMargins left="0.75" right="0.75" top="1" bottom="1" header="0.5" footer="0.5"/>
      <printOptions horizontalCentered="1"/>
      <pageSetup scale="68" firstPageNumber="33" orientation="portrait" verticalDpi="300" r:id="rId2"/>
      <headerFooter alignWithMargins="0">
        <oddFooter>&amp;C&amp;P</oddFooter>
      </headerFooter>
    </customSheetView>
  </customSheetViews>
  <mergeCells count="25">
    <mergeCell ref="I18:J18"/>
    <mergeCell ref="A26:J26"/>
    <mergeCell ref="I19:J19"/>
    <mergeCell ref="A1:J1"/>
    <mergeCell ref="A3:J3"/>
    <mergeCell ref="A4:J4"/>
    <mergeCell ref="A5:J5"/>
    <mergeCell ref="I8:J10"/>
    <mergeCell ref="A25:J25"/>
    <mergeCell ref="A60:J60"/>
    <mergeCell ref="A61:J61"/>
    <mergeCell ref="I11:J11"/>
    <mergeCell ref="B8:D8"/>
    <mergeCell ref="F8:H8"/>
    <mergeCell ref="I14:J14"/>
    <mergeCell ref="I15:J15"/>
    <mergeCell ref="I16:J16"/>
    <mergeCell ref="I17:J17"/>
    <mergeCell ref="H37:J37"/>
    <mergeCell ref="A30:J30"/>
    <mergeCell ref="A32:J32"/>
    <mergeCell ref="B37:D37"/>
    <mergeCell ref="E37:G37"/>
    <mergeCell ref="E35:J35"/>
    <mergeCell ref="B35:D35"/>
  </mergeCells>
  <phoneticPr fontId="0" type="noConversion"/>
  <hyperlinks>
    <hyperlink ref="A60:E60" r:id="rId3" display="    Source: Statistics Canada, CANSIM: Tables 176-0043 (interest rate) " xr:uid="{00000000-0004-0000-2400-000000000000}"/>
    <hyperlink ref="A60:J60" r:id="rId4" display="    Source: Statistics Canada. Table 10-10-0122-01 Financial market statistics, last Wednesday unless otherwise stated, Bank of Canada" xr:uid="{00000000-0004-0000-2400-000002000000}"/>
    <hyperlink ref="A61:J61" r:id="rId5" display="Statistics Canada. Table 33-10-0163-01 Monthly average foreign exchange rates in Canadian dollars, Bank of Canada" xr:uid="{00000000-0004-0000-2400-000003000000}"/>
    <hyperlink ref="A25:G25" r:id="rId6" display="Source: Statistics Canada. Table 36-10-0222-01 Gross domestic product, expenditure-based, provincial and territorial, annual (x 1,000,000)" xr:uid="{22B87372-3DA8-4553-820B-852C689C9DA3}"/>
    <hyperlink ref="A26:J26" r:id="rId7" display="Source: Statistics Canada. Table 17-10-0005-01 - Population estimates on July 1st, by age and sex " xr:uid="{BE018F03-7855-49A7-9EC1-D486F311CB76}"/>
  </hyperlinks>
  <printOptions horizontalCentered="1"/>
  <pageMargins left="0.74803149606299202" right="0.74803149606299202" top="0.98425196850393704" bottom="0.98425196850393704" header="0.511811023622047" footer="0.511811023622047"/>
  <pageSetup scale="68" firstPageNumber="27" orientation="portrait" useFirstPageNumber="1" r:id="rId8"/>
  <headerFooter alignWithMargins="0"/>
  <legacyDrawingHF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tabColor indexed="42"/>
    <pageSetUpPr fitToPage="1"/>
  </sheetPr>
  <dimension ref="A1:M65"/>
  <sheetViews>
    <sheetView zoomScaleNormal="100" workbookViewId="0">
      <selection activeCell="A2" sqref="A2"/>
    </sheetView>
  </sheetViews>
  <sheetFormatPr defaultRowHeight="13.2" x14ac:dyDescent="0.25"/>
  <cols>
    <col min="1" max="1" width="46.6640625" customWidth="1"/>
    <col min="2" max="3" width="10.88671875" bestFit="1" customWidth="1"/>
    <col min="4" max="4" width="9" customWidth="1"/>
    <col min="5" max="5" width="2.5546875" customWidth="1"/>
    <col min="6" max="6" width="9" customWidth="1"/>
    <col min="7" max="7" width="2.5546875" customWidth="1"/>
    <col min="8" max="8" width="9" customWidth="1"/>
    <col min="9" max="9" width="2.5546875" customWidth="1"/>
    <col min="10" max="10" width="9" customWidth="1"/>
    <col min="11" max="11" width="2.5546875" customWidth="1"/>
  </cols>
  <sheetData>
    <row r="1" spans="1:13" ht="17.399999999999999" x14ac:dyDescent="0.3">
      <c r="A1" s="1609" t="s">
        <v>482</v>
      </c>
      <c r="B1" s="1609"/>
      <c r="C1" s="1609"/>
      <c r="D1" s="1609"/>
      <c r="E1" s="1609"/>
      <c r="F1" s="1609"/>
      <c r="G1" s="1609"/>
      <c r="H1" s="1609"/>
      <c r="I1" s="1609"/>
      <c r="J1" s="1609"/>
      <c r="K1" s="1609"/>
    </row>
    <row r="2" spans="1:13" ht="17.399999999999999" x14ac:dyDescent="0.3">
      <c r="A2" s="27"/>
      <c r="B2" s="27"/>
      <c r="C2" s="27"/>
    </row>
    <row r="3" spans="1:13" ht="17.399999999999999" x14ac:dyDescent="0.3">
      <c r="A3" s="1602" t="s">
        <v>2514</v>
      </c>
      <c r="B3" s="1602"/>
      <c r="C3" s="1602"/>
      <c r="D3" s="1602"/>
      <c r="E3" s="1602"/>
      <c r="F3" s="1602"/>
      <c r="G3" s="1602"/>
      <c r="H3" s="1602"/>
      <c r="I3" s="1602"/>
      <c r="J3" s="1602"/>
      <c r="K3" s="1602"/>
    </row>
    <row r="4" spans="1:13" ht="17.399999999999999" x14ac:dyDescent="0.3">
      <c r="A4" s="1602" t="s">
        <v>387</v>
      </c>
      <c r="B4" s="1602"/>
      <c r="C4" s="1602"/>
      <c r="D4" s="1602"/>
      <c r="E4" s="1602"/>
      <c r="F4" s="1602"/>
      <c r="G4" s="1602"/>
      <c r="H4" s="1602"/>
      <c r="I4" s="1602"/>
      <c r="J4" s="1602"/>
      <c r="K4" s="1602"/>
    </row>
    <row r="5" spans="1:13" ht="17.399999999999999" x14ac:dyDescent="0.3">
      <c r="A5" s="1602" t="s">
        <v>1889</v>
      </c>
      <c r="B5" s="1602"/>
      <c r="C5" s="1602"/>
      <c r="D5" s="1602"/>
      <c r="E5" s="1602"/>
      <c r="F5" s="1602"/>
      <c r="G5" s="1602"/>
      <c r="H5" s="1602"/>
      <c r="I5" s="1602"/>
      <c r="J5" s="1602"/>
      <c r="K5" s="1602"/>
    </row>
    <row r="7" spans="1:13" ht="12.75" customHeight="1" x14ac:dyDescent="0.3">
      <c r="A7" s="15"/>
      <c r="B7" s="15"/>
      <c r="C7" s="15"/>
      <c r="D7" s="15"/>
      <c r="E7" s="1339"/>
      <c r="F7" s="15"/>
      <c r="G7" s="1339"/>
      <c r="H7" s="15"/>
      <c r="I7" s="1339"/>
      <c r="J7" s="15"/>
    </row>
    <row r="8" spans="1:13" s="16" customFormat="1" ht="18" x14ac:dyDescent="0.3">
      <c r="B8" s="37" t="s">
        <v>1805</v>
      </c>
      <c r="C8" s="37" t="s">
        <v>1929</v>
      </c>
      <c r="D8" s="37" t="s">
        <v>2256</v>
      </c>
      <c r="E8" s="1351" t="s">
        <v>2073</v>
      </c>
      <c r="F8" s="37" t="s">
        <v>2257</v>
      </c>
      <c r="G8" s="1351" t="s">
        <v>2073</v>
      </c>
      <c r="H8" s="37" t="s">
        <v>2258</v>
      </c>
      <c r="I8" s="1351" t="s">
        <v>2073</v>
      </c>
      <c r="J8" s="37" t="s">
        <v>2259</v>
      </c>
      <c r="K8" s="1351" t="s">
        <v>2075</v>
      </c>
    </row>
    <row r="9" spans="1:13" ht="4.5" customHeight="1" thickBot="1" x14ac:dyDescent="0.3">
      <c r="A9" s="24"/>
      <c r="B9" s="18"/>
      <c r="C9" s="18"/>
      <c r="D9" s="18"/>
      <c r="E9" s="18"/>
      <c r="F9" s="18"/>
      <c r="G9" s="18"/>
      <c r="H9" s="18"/>
      <c r="I9" s="18"/>
      <c r="J9" s="18"/>
      <c r="K9" s="18"/>
    </row>
    <row r="10" spans="1:13" ht="4.5" customHeight="1" x14ac:dyDescent="0.25">
      <c r="B10" s="14"/>
      <c r="C10" s="14"/>
      <c r="D10" s="14"/>
      <c r="E10" s="14"/>
      <c r="F10" s="14"/>
      <c r="G10" s="14"/>
      <c r="H10" s="14"/>
      <c r="I10" s="14"/>
      <c r="J10" s="14"/>
      <c r="K10" s="14"/>
    </row>
    <row r="11" spans="1:13" s="32" customFormat="1" ht="14.25" customHeight="1" x14ac:dyDescent="0.25">
      <c r="A11" s="417" t="s">
        <v>636</v>
      </c>
      <c r="B11" s="464">
        <v>5635.9</v>
      </c>
      <c r="C11" s="464">
        <v>5731.6</v>
      </c>
      <c r="D11" s="1712">
        <v>5994.9</v>
      </c>
      <c r="E11" s="1712"/>
      <c r="F11" s="1712">
        <v>5893.8</v>
      </c>
      <c r="G11" s="1712"/>
      <c r="H11" s="1712">
        <v>6359.5</v>
      </c>
      <c r="I11" s="1712"/>
      <c r="J11" s="1712">
        <v>6542.6</v>
      </c>
      <c r="K11" s="1712"/>
    </row>
    <row r="12" spans="1:13" s="42" customFormat="1" ht="14.25" customHeight="1" x14ac:dyDescent="0.25">
      <c r="A12" s="433" t="s">
        <v>503</v>
      </c>
      <c r="B12" s="432">
        <v>4.488486781119061</v>
      </c>
      <c r="C12" s="432">
        <v>1.6980429035291733</v>
      </c>
      <c r="D12" s="1713">
        <v>4.5938306930001893</v>
      </c>
      <c r="E12" s="1713" t="e">
        <v>#REF!</v>
      </c>
      <c r="F12" s="1713">
        <v>-1.6864334684481674</v>
      </c>
      <c r="G12" s="1713" t="e">
        <v>#REF!</v>
      </c>
      <c r="H12" s="1713">
        <v>7.901523635006269</v>
      </c>
      <c r="I12" s="1713" t="e">
        <v>#REF!</v>
      </c>
      <c r="J12" s="1713">
        <v>2.8791571664439131</v>
      </c>
      <c r="K12" s="1713" t="e">
        <v>#REF!</v>
      </c>
      <c r="M12" s="32"/>
    </row>
    <row r="13" spans="1:13" s="42" customFormat="1" ht="13.8" x14ac:dyDescent="0.25">
      <c r="A13" s="433"/>
      <c r="K13" s="398"/>
      <c r="M13" s="32"/>
    </row>
    <row r="14" spans="1:13" s="32" customFormat="1" ht="14.25" customHeight="1" x14ac:dyDescent="0.25">
      <c r="A14" s="417" t="s">
        <v>316</v>
      </c>
      <c r="B14" s="464">
        <v>1407.4</v>
      </c>
      <c r="C14" s="464">
        <v>1419.7</v>
      </c>
      <c r="D14" s="1712">
        <v>1525.2</v>
      </c>
      <c r="E14" s="1712"/>
      <c r="F14" s="1712">
        <v>1517.8</v>
      </c>
      <c r="G14" s="1712"/>
      <c r="H14" s="1712">
        <v>1654.5</v>
      </c>
      <c r="I14" s="1712"/>
      <c r="J14" s="1712">
        <v>1671.1</v>
      </c>
      <c r="K14" s="1712"/>
    </row>
    <row r="15" spans="1:13" s="42" customFormat="1" ht="13.8" x14ac:dyDescent="0.25">
      <c r="A15" s="433" t="s">
        <v>503</v>
      </c>
      <c r="B15" s="432">
        <v>11.477227722772287</v>
      </c>
      <c r="C15" s="432">
        <v>0.87395196816824061</v>
      </c>
      <c r="D15" s="1713">
        <v>7.4311474255124299</v>
      </c>
      <c r="E15" s="1713"/>
      <c r="F15" s="1713">
        <v>-0.4851822711775533</v>
      </c>
      <c r="G15" s="1713"/>
      <c r="H15" s="1713">
        <v>9.0064567136645124</v>
      </c>
      <c r="I15" s="1713"/>
      <c r="J15" s="1713">
        <v>1.0033242671501963</v>
      </c>
      <c r="K15" s="1713"/>
      <c r="M15" s="32"/>
    </row>
    <row r="16" spans="1:13" s="42" customFormat="1" ht="13.8" x14ac:dyDescent="0.25">
      <c r="A16" s="433"/>
      <c r="K16" s="398"/>
      <c r="M16" s="32"/>
    </row>
    <row r="17" spans="1:11" s="159" customFormat="1" ht="14.25" customHeight="1" x14ac:dyDescent="0.25">
      <c r="A17" s="434" t="s">
        <v>398</v>
      </c>
      <c r="B17" s="465">
        <v>365.8</v>
      </c>
      <c r="C17" s="465">
        <v>365.4</v>
      </c>
      <c r="D17" s="1714">
        <v>414.3</v>
      </c>
      <c r="E17" s="1714"/>
      <c r="F17" s="1714">
        <v>365.5</v>
      </c>
      <c r="G17" s="1714"/>
      <c r="H17" s="1714">
        <v>423</v>
      </c>
      <c r="I17" s="1714"/>
      <c r="J17" s="1714">
        <v>411.7</v>
      </c>
      <c r="K17" s="1714"/>
    </row>
    <row r="18" spans="1:11" s="51" customFormat="1" ht="14.25" customHeight="1" x14ac:dyDescent="0.25">
      <c r="A18" s="429" t="s">
        <v>1271</v>
      </c>
      <c r="B18" s="466">
        <v>250.7</v>
      </c>
      <c r="C18" s="466">
        <v>245</v>
      </c>
      <c r="D18" s="1716">
        <v>278.89999999999998</v>
      </c>
      <c r="E18" s="1716"/>
      <c r="F18" s="1716">
        <v>245.2</v>
      </c>
      <c r="G18" s="1716"/>
      <c r="H18" s="1716">
        <v>281</v>
      </c>
      <c r="I18" s="1716"/>
      <c r="J18" s="1716">
        <v>282.60000000000002</v>
      </c>
      <c r="K18" s="1716"/>
    </row>
    <row r="19" spans="1:11" s="51" customFormat="1" ht="14.25" customHeight="1" x14ac:dyDescent="0.25">
      <c r="A19" s="429" t="s">
        <v>1272</v>
      </c>
      <c r="B19" s="466">
        <v>4.5999999999999996</v>
      </c>
      <c r="C19" s="466">
        <v>5</v>
      </c>
      <c r="D19" s="1716">
        <v>5.7</v>
      </c>
      <c r="E19" s="1716">
        <v>4.5999999999999996</v>
      </c>
      <c r="F19" s="1716">
        <v>5.4</v>
      </c>
      <c r="G19" s="1716">
        <v>4.5999999999999996</v>
      </c>
      <c r="H19" s="1716">
        <v>5.0999999999999996</v>
      </c>
      <c r="I19" s="1716">
        <v>4.5999999999999996</v>
      </c>
      <c r="J19" s="1716">
        <v>5</v>
      </c>
      <c r="K19" s="1716">
        <v>4.5999999999999996</v>
      </c>
    </row>
    <row r="20" spans="1:11" s="51" customFormat="1" ht="14.25" customHeight="1" x14ac:dyDescent="0.25">
      <c r="A20" s="51" t="s">
        <v>867</v>
      </c>
      <c r="B20" s="467">
        <v>93.1</v>
      </c>
      <c r="C20" s="467">
        <v>95.8</v>
      </c>
      <c r="D20" s="1717">
        <v>108.9</v>
      </c>
      <c r="E20" s="1717"/>
      <c r="F20" s="1717">
        <v>96.1</v>
      </c>
      <c r="G20" s="1717"/>
      <c r="H20" s="1717">
        <v>114.5</v>
      </c>
      <c r="I20" s="1717"/>
      <c r="J20" s="1717">
        <v>106</v>
      </c>
      <c r="K20" s="1717"/>
    </row>
    <row r="21" spans="1:11" s="26" customFormat="1" ht="13.8" x14ac:dyDescent="0.25">
      <c r="A21" s="26" t="s">
        <v>868</v>
      </c>
      <c r="B21" s="95">
        <v>4.3</v>
      </c>
      <c r="C21" s="95">
        <v>2.9</v>
      </c>
      <c r="D21" s="1715">
        <v>2.8</v>
      </c>
      <c r="E21" s="1715"/>
      <c r="F21" s="1715">
        <v>2.2000000000000002</v>
      </c>
      <c r="G21" s="1715"/>
      <c r="H21" s="1715">
        <v>2.1</v>
      </c>
      <c r="I21" s="1715"/>
      <c r="J21" s="1715">
        <v>0.3</v>
      </c>
      <c r="K21" s="1715"/>
    </row>
    <row r="22" spans="1:11" s="26" customFormat="1" ht="13.8" x14ac:dyDescent="0.25">
      <c r="A22" s="26" t="s">
        <v>1100</v>
      </c>
      <c r="B22" s="67">
        <v>92</v>
      </c>
      <c r="C22" s="67">
        <v>94.1</v>
      </c>
      <c r="D22" s="1715">
        <v>97.1</v>
      </c>
      <c r="E22" s="1715"/>
      <c r="F22" s="1715">
        <v>92.7</v>
      </c>
      <c r="G22" s="1715"/>
      <c r="H22" s="1715">
        <v>92.5</v>
      </c>
      <c r="I22" s="1715"/>
      <c r="J22" s="1715">
        <v>91.5</v>
      </c>
      <c r="K22" s="1715"/>
    </row>
    <row r="23" spans="1:11" s="26" customFormat="1" ht="13.8" x14ac:dyDescent="0.25">
      <c r="A23" s="26" t="s">
        <v>630</v>
      </c>
      <c r="B23" s="95">
        <v>355</v>
      </c>
      <c r="C23" s="95">
        <v>363.7</v>
      </c>
      <c r="D23" s="1715">
        <v>417.4</v>
      </c>
      <c r="E23" s="1715"/>
      <c r="F23" s="1715">
        <v>442.1</v>
      </c>
      <c r="G23" s="1715"/>
      <c r="H23" s="1715">
        <v>475.1</v>
      </c>
      <c r="I23" s="1715"/>
      <c r="J23" s="1715">
        <v>460.3</v>
      </c>
      <c r="K23" s="1715"/>
    </row>
    <row r="24" spans="1:11" s="26" customFormat="1" ht="13.8" x14ac:dyDescent="0.25">
      <c r="A24" s="26" t="s">
        <v>167</v>
      </c>
      <c r="B24" s="95">
        <v>587</v>
      </c>
      <c r="C24" s="95">
        <v>590.79999999999995</v>
      </c>
      <c r="D24" s="1715">
        <v>594.6</v>
      </c>
      <c r="E24" s="1715"/>
      <c r="F24" s="1715">
        <v>610.70000000000005</v>
      </c>
      <c r="G24" s="1715"/>
      <c r="H24" s="1715">
        <v>658.5</v>
      </c>
      <c r="I24" s="1715"/>
      <c r="J24" s="1715">
        <v>701.7</v>
      </c>
      <c r="K24" s="1715"/>
    </row>
    <row r="25" spans="1:11" s="26" customFormat="1" ht="13.8" x14ac:dyDescent="0.25">
      <c r="A25" s="42" t="s">
        <v>71</v>
      </c>
      <c r="B25" s="195">
        <v>243.7</v>
      </c>
      <c r="C25" s="195">
        <v>229.3</v>
      </c>
      <c r="D25" s="1718">
        <v>230.1</v>
      </c>
      <c r="E25" s="1718"/>
      <c r="F25" s="1719">
        <v>231</v>
      </c>
      <c r="G25" s="1719"/>
      <c r="H25" s="1718">
        <v>256.89999999999998</v>
      </c>
      <c r="I25" s="1718"/>
      <c r="J25" s="1718">
        <v>266.3</v>
      </c>
      <c r="K25" s="1718"/>
    </row>
    <row r="26" spans="1:11" s="42" customFormat="1" ht="14.25" customHeight="1" x14ac:dyDescent="0.2">
      <c r="A26" s="42" t="s">
        <v>1529</v>
      </c>
      <c r="B26" s="194">
        <v>70.400000000000006</v>
      </c>
      <c r="C26" s="194">
        <v>58.2</v>
      </c>
      <c r="D26" s="1718">
        <v>54.8</v>
      </c>
      <c r="E26" s="1718"/>
      <c r="F26" s="1718">
        <v>48.9</v>
      </c>
      <c r="G26" s="1718"/>
      <c r="H26" s="1718">
        <v>65.3</v>
      </c>
      <c r="I26" s="1718"/>
      <c r="J26" s="1718">
        <v>51.6</v>
      </c>
      <c r="K26" s="1718"/>
    </row>
    <row r="27" spans="1:11" s="42" customFormat="1" ht="14.25" customHeight="1" x14ac:dyDescent="0.2">
      <c r="A27" s="692" t="s">
        <v>1528</v>
      </c>
      <c r="B27" s="195">
        <v>97.4</v>
      </c>
      <c r="C27" s="195">
        <v>112.3</v>
      </c>
      <c r="D27" s="1718">
        <v>120.1</v>
      </c>
      <c r="E27" s="1718"/>
      <c r="F27" s="1718">
        <v>143.19999999999999</v>
      </c>
      <c r="G27" s="1718"/>
      <c r="H27" s="1718">
        <v>140.80000000000001</v>
      </c>
      <c r="I27" s="1718"/>
      <c r="J27" s="1718">
        <v>164.2</v>
      </c>
      <c r="K27" s="1718"/>
    </row>
    <row r="28" spans="1:11" s="42" customFormat="1" ht="14.25" customHeight="1" x14ac:dyDescent="0.2">
      <c r="A28" s="42" t="s">
        <v>1890</v>
      </c>
      <c r="B28" s="195">
        <v>84.5</v>
      </c>
      <c r="C28" s="195">
        <v>98.7</v>
      </c>
      <c r="D28" s="1718">
        <v>111.4</v>
      </c>
      <c r="E28" s="1718"/>
      <c r="F28" s="1718">
        <v>134.30000000000001</v>
      </c>
      <c r="G28" s="1718"/>
      <c r="H28" s="1718">
        <v>133.1</v>
      </c>
      <c r="I28" s="1718"/>
      <c r="J28" s="1718">
        <v>165.2</v>
      </c>
      <c r="K28" s="1718"/>
    </row>
    <row r="29" spans="1:11" s="42" customFormat="1" ht="14.25" customHeight="1" x14ac:dyDescent="0.2">
      <c r="A29" s="42" t="s">
        <v>1882</v>
      </c>
      <c r="B29" s="194">
        <v>94.7</v>
      </c>
      <c r="C29" s="194">
        <v>100.1</v>
      </c>
      <c r="D29" s="1718">
        <v>106.2</v>
      </c>
      <c r="E29" s="1718"/>
      <c r="F29" s="1718">
        <v>93.3</v>
      </c>
      <c r="G29" s="1718"/>
      <c r="H29" s="1718">
        <v>96.2</v>
      </c>
      <c r="I29" s="1718"/>
      <c r="J29" s="1718">
        <v>106.1</v>
      </c>
      <c r="K29" s="1718"/>
    </row>
    <row r="30" spans="1:11" s="199" customFormat="1" ht="14.25" customHeight="1" x14ac:dyDescent="0.2">
      <c r="A30" s="42" t="s">
        <v>1883</v>
      </c>
      <c r="B30" s="195">
        <v>77.099999999999994</v>
      </c>
      <c r="C30" s="195">
        <v>85.1</v>
      </c>
      <c r="D30" s="1718">
        <v>92.3</v>
      </c>
      <c r="E30" s="1718"/>
      <c r="F30" s="1718">
        <v>80.099999999999994</v>
      </c>
      <c r="G30" s="1718"/>
      <c r="H30" s="1718">
        <v>80.5</v>
      </c>
      <c r="I30" s="1718"/>
      <c r="J30" s="1718">
        <v>89.6</v>
      </c>
      <c r="K30" s="1718"/>
    </row>
    <row r="31" spans="1:11" s="51" customFormat="1" ht="13.8" x14ac:dyDescent="0.25">
      <c r="A31" s="608"/>
      <c r="B31" s="195"/>
      <c r="C31" s="195"/>
      <c r="D31" s="195"/>
      <c r="E31" s="195"/>
      <c r="F31" s="195"/>
      <c r="G31" s="195"/>
      <c r="H31" s="195"/>
      <c r="I31" s="195"/>
      <c r="J31" s="195"/>
      <c r="K31" s="398"/>
    </row>
    <row r="32" spans="1:11" s="41" customFormat="1" ht="14.4" x14ac:dyDescent="0.3">
      <c r="A32" s="32" t="s">
        <v>1038</v>
      </c>
      <c r="B32" s="111">
        <v>4216.1000000000004</v>
      </c>
      <c r="C32" s="111">
        <v>4300.2</v>
      </c>
      <c r="D32" s="1721">
        <v>4454.5</v>
      </c>
      <c r="E32" s="1721"/>
      <c r="F32" s="1721">
        <v>4360.1000000000004</v>
      </c>
      <c r="G32" s="1721"/>
      <c r="H32" s="1721">
        <v>4687</v>
      </c>
      <c r="I32" s="1721"/>
      <c r="J32" s="1721">
        <v>4855.5</v>
      </c>
      <c r="K32" s="1721"/>
    </row>
    <row r="33" spans="1:11" s="42" customFormat="1" ht="14.25" customHeight="1" x14ac:dyDescent="0.2">
      <c r="A33" s="42" t="s">
        <v>503</v>
      </c>
      <c r="B33" s="240">
        <v>2.1614286752768663</v>
      </c>
      <c r="C33" s="1340">
        <v>1.9947344702450076</v>
      </c>
      <c r="D33" s="1607">
        <v>3.5882051997581543</v>
      </c>
      <c r="E33" s="1607"/>
      <c r="F33" s="1607">
        <v>-2.1192052980132381</v>
      </c>
      <c r="G33" s="1607"/>
      <c r="H33" s="1607">
        <v>7.497534460218791</v>
      </c>
      <c r="I33" s="1607"/>
      <c r="J33" s="1607">
        <v>3.5950501386814659</v>
      </c>
      <c r="K33" s="1607"/>
    </row>
    <row r="34" spans="1:11" s="42" customFormat="1" ht="13.8" x14ac:dyDescent="0.25">
      <c r="K34" s="398"/>
    </row>
    <row r="35" spans="1:11" s="42" customFormat="1" ht="13.8" x14ac:dyDescent="0.25">
      <c r="A35" s="26" t="s">
        <v>1095</v>
      </c>
      <c r="B35" s="465">
        <v>107.8</v>
      </c>
      <c r="C35" s="465">
        <v>110.5</v>
      </c>
      <c r="D35" s="1720">
        <v>121.1</v>
      </c>
      <c r="E35" s="1720"/>
      <c r="F35" s="1714">
        <v>122.7</v>
      </c>
      <c r="G35" s="1714"/>
      <c r="H35" s="1714">
        <v>140.9</v>
      </c>
      <c r="I35" s="1714"/>
      <c r="J35" s="1714">
        <v>131.69999999999999</v>
      </c>
      <c r="K35" s="1714"/>
    </row>
    <row r="36" spans="1:11" s="26" customFormat="1" ht="13.8" x14ac:dyDescent="0.25">
      <c r="A36" s="26" t="s">
        <v>1096</v>
      </c>
      <c r="B36" s="465">
        <v>381.4</v>
      </c>
      <c r="C36" s="465">
        <v>395</v>
      </c>
      <c r="D36" s="1714">
        <v>408.8</v>
      </c>
      <c r="E36" s="1714"/>
      <c r="F36" s="1714">
        <v>411.8</v>
      </c>
      <c r="G36" s="1714"/>
      <c r="H36" s="1714">
        <v>451.5</v>
      </c>
      <c r="I36" s="1714"/>
      <c r="J36" s="1714">
        <v>457.9</v>
      </c>
      <c r="K36" s="1714"/>
    </row>
    <row r="37" spans="1:11" s="26" customFormat="1" ht="13.8" x14ac:dyDescent="0.25">
      <c r="A37" s="26" t="s">
        <v>457</v>
      </c>
      <c r="B37" s="465">
        <v>191</v>
      </c>
      <c r="C37" s="465">
        <v>186.2</v>
      </c>
      <c r="D37" s="1714">
        <v>192.4</v>
      </c>
      <c r="E37" s="1714"/>
      <c r="F37" s="1714">
        <v>179.5</v>
      </c>
      <c r="G37" s="1714"/>
      <c r="H37" s="1714">
        <v>196.5</v>
      </c>
      <c r="I37" s="1714"/>
      <c r="J37" s="1714">
        <v>196.5</v>
      </c>
      <c r="K37" s="1714"/>
    </row>
    <row r="38" spans="1:11" s="26" customFormat="1" ht="13.8" x14ac:dyDescent="0.25">
      <c r="A38" s="26" t="s">
        <v>456</v>
      </c>
      <c r="B38" s="465">
        <v>168.8</v>
      </c>
      <c r="C38" s="465">
        <v>152.80000000000001</v>
      </c>
      <c r="D38" s="1714">
        <v>161.6</v>
      </c>
      <c r="E38" s="1714"/>
      <c r="F38" s="1714">
        <v>159.30000000000001</v>
      </c>
      <c r="G38" s="1714"/>
      <c r="H38" s="1714">
        <v>162.69999999999999</v>
      </c>
      <c r="I38" s="1714"/>
      <c r="J38" s="1714">
        <v>167.7</v>
      </c>
      <c r="K38" s="1714"/>
    </row>
    <row r="39" spans="1:11" s="26" customFormat="1" ht="13.8" x14ac:dyDescent="0.25">
      <c r="A39" s="26" t="s">
        <v>459</v>
      </c>
      <c r="B39" s="465">
        <v>305.2</v>
      </c>
      <c r="C39" s="465">
        <v>304.60000000000002</v>
      </c>
      <c r="D39" s="1714">
        <v>306.10000000000002</v>
      </c>
      <c r="E39" s="1714"/>
      <c r="F39" s="1714">
        <v>314</v>
      </c>
      <c r="G39" s="1714"/>
      <c r="H39" s="1714">
        <v>320.5</v>
      </c>
      <c r="I39" s="1714"/>
      <c r="J39" s="1714">
        <v>327.10000000000002</v>
      </c>
      <c r="K39" s="1714"/>
    </row>
    <row r="40" spans="1:11" s="26" customFormat="1" ht="13.8" x14ac:dyDescent="0.25">
      <c r="A40" s="26" t="s">
        <v>742</v>
      </c>
      <c r="B40" s="465">
        <v>746.8</v>
      </c>
      <c r="C40" s="465">
        <v>769.1</v>
      </c>
      <c r="D40" s="1714">
        <v>798.1</v>
      </c>
      <c r="E40" s="1714"/>
      <c r="F40" s="1714">
        <v>837.6</v>
      </c>
      <c r="G40" s="1714"/>
      <c r="H40" s="1714">
        <v>884.6</v>
      </c>
      <c r="I40" s="1714"/>
      <c r="J40" s="1714">
        <v>918.5</v>
      </c>
      <c r="K40" s="1714"/>
    </row>
    <row r="41" spans="1:11" s="51" customFormat="1" ht="14.25" customHeight="1" x14ac:dyDescent="0.25">
      <c r="A41" s="51" t="s">
        <v>1039</v>
      </c>
      <c r="B41" s="1083">
        <v>580.20000000000005</v>
      </c>
      <c r="C41" s="1083">
        <v>602.5</v>
      </c>
      <c r="D41" s="1722">
        <v>627.5</v>
      </c>
      <c r="E41" s="1722"/>
      <c r="F41" s="1722">
        <v>662.8</v>
      </c>
      <c r="G41" s="1722"/>
      <c r="H41" s="1722">
        <v>699.8</v>
      </c>
      <c r="I41" s="1722"/>
      <c r="J41" s="1722">
        <v>741.5</v>
      </c>
      <c r="K41" s="1722"/>
    </row>
    <row r="42" spans="1:11" s="26" customFormat="1" ht="13.8" x14ac:dyDescent="0.25">
      <c r="A42" s="1039" t="s">
        <v>455</v>
      </c>
      <c r="B42" s="465">
        <v>169.9</v>
      </c>
      <c r="C42" s="465">
        <v>178.8</v>
      </c>
      <c r="D42" s="1714">
        <v>194.7</v>
      </c>
      <c r="E42" s="1714"/>
      <c r="F42" s="1714">
        <v>198.4</v>
      </c>
      <c r="G42" s="1714"/>
      <c r="H42" s="1714">
        <v>222.1</v>
      </c>
      <c r="I42" s="1714"/>
      <c r="J42" s="1714">
        <v>223.4</v>
      </c>
      <c r="K42" s="1714"/>
    </row>
    <row r="43" spans="1:11" s="26" customFormat="1" ht="13.8" x14ac:dyDescent="0.25">
      <c r="A43" s="1039" t="s">
        <v>1379</v>
      </c>
      <c r="B43" s="465">
        <v>21.3</v>
      </c>
      <c r="C43" s="465">
        <v>16</v>
      </c>
      <c r="D43" s="1714">
        <v>13.2</v>
      </c>
      <c r="E43" s="1714"/>
      <c r="F43" s="1714">
        <v>10.8</v>
      </c>
      <c r="G43" s="1714"/>
      <c r="H43" s="1714">
        <v>7.8</v>
      </c>
      <c r="I43" s="1714"/>
      <c r="J43" s="1714">
        <v>6</v>
      </c>
      <c r="K43" s="1714"/>
    </row>
    <row r="44" spans="1:11" s="26" customFormat="1" ht="13.8" x14ac:dyDescent="0.25">
      <c r="A44" s="26" t="s">
        <v>1380</v>
      </c>
      <c r="B44" s="465">
        <v>121.5</v>
      </c>
      <c r="C44" s="465">
        <v>123.9</v>
      </c>
      <c r="D44" s="1714">
        <v>120.6</v>
      </c>
      <c r="E44" s="1714"/>
      <c r="F44" s="1714">
        <v>111.2</v>
      </c>
      <c r="G44" s="1714"/>
      <c r="H44" s="1714">
        <v>119.2</v>
      </c>
      <c r="I44" s="1714"/>
      <c r="J44" s="1714">
        <v>124.3</v>
      </c>
      <c r="K44" s="1714"/>
    </row>
    <row r="45" spans="1:11" s="26" customFormat="1" ht="13.8" x14ac:dyDescent="0.25">
      <c r="A45" s="26" t="s">
        <v>1381</v>
      </c>
      <c r="B45" s="465"/>
      <c r="C45" s="95"/>
      <c r="D45" s="95"/>
      <c r="E45" s="95"/>
      <c r="F45" s="95"/>
      <c r="G45" s="95"/>
      <c r="H45" s="95"/>
      <c r="I45" s="95"/>
      <c r="J45" s="95"/>
      <c r="K45" s="398"/>
    </row>
    <row r="46" spans="1:11" s="26" customFormat="1" ht="13.8" x14ac:dyDescent="0.25">
      <c r="A46" s="26" t="s">
        <v>168</v>
      </c>
      <c r="B46" s="465">
        <v>402.5</v>
      </c>
      <c r="C46" s="465">
        <v>419.8</v>
      </c>
      <c r="D46" s="1714">
        <v>429.1</v>
      </c>
      <c r="E46" s="1714"/>
      <c r="F46" s="1714">
        <v>419.9</v>
      </c>
      <c r="G46" s="1714"/>
      <c r="H46" s="1714">
        <v>429.8</v>
      </c>
      <c r="I46" s="1714"/>
      <c r="J46" s="1714">
        <v>445</v>
      </c>
      <c r="K46" s="1714"/>
    </row>
    <row r="47" spans="1:11" s="26" customFormat="1" ht="13.8" x14ac:dyDescent="0.25">
      <c r="A47" s="26" t="s">
        <v>346</v>
      </c>
      <c r="B47" s="465">
        <v>548.29999999999995</v>
      </c>
      <c r="C47" s="465">
        <v>564.9</v>
      </c>
      <c r="D47" s="1714">
        <v>588.29999999999995</v>
      </c>
      <c r="E47" s="1714"/>
      <c r="F47" s="1714">
        <v>576.70000000000005</v>
      </c>
      <c r="G47" s="1714"/>
      <c r="H47" s="1714">
        <v>630.20000000000005</v>
      </c>
      <c r="I47" s="1714"/>
      <c r="J47" s="1714">
        <v>646.29999999999995</v>
      </c>
      <c r="K47" s="1714"/>
    </row>
    <row r="48" spans="1:11" s="26" customFormat="1" ht="13.8" x14ac:dyDescent="0.25">
      <c r="A48" s="26" t="s">
        <v>243</v>
      </c>
      <c r="B48" s="465">
        <v>54.4</v>
      </c>
      <c r="C48" s="465">
        <v>61.1</v>
      </c>
      <c r="D48" s="1714">
        <v>66.3</v>
      </c>
      <c r="E48" s="1714"/>
      <c r="F48" s="1714">
        <v>40.299999999999997</v>
      </c>
      <c r="G48" s="1714"/>
      <c r="H48" s="1714">
        <v>44.6</v>
      </c>
      <c r="I48" s="1714"/>
      <c r="J48" s="1714">
        <v>57</v>
      </c>
      <c r="K48" s="1714"/>
    </row>
    <row r="49" spans="1:11" s="26" customFormat="1" ht="13.8" x14ac:dyDescent="0.25">
      <c r="A49" s="26" t="s">
        <v>693</v>
      </c>
      <c r="B49" s="465">
        <v>177.3</v>
      </c>
      <c r="C49" s="465">
        <v>181.5</v>
      </c>
      <c r="D49" s="1714">
        <v>199.3</v>
      </c>
      <c r="E49" s="1714"/>
      <c r="F49" s="1714">
        <v>132.80000000000001</v>
      </c>
      <c r="G49" s="1714"/>
      <c r="H49" s="1714">
        <v>169</v>
      </c>
      <c r="I49" s="1714"/>
      <c r="J49" s="1714">
        <v>206.1</v>
      </c>
      <c r="K49" s="1714"/>
    </row>
    <row r="50" spans="1:11" s="26" customFormat="1" ht="13.8" x14ac:dyDescent="0.25">
      <c r="A50" s="1039" t="s">
        <v>347</v>
      </c>
      <c r="B50" s="465">
        <v>124.7</v>
      </c>
      <c r="C50" s="465">
        <v>126.6</v>
      </c>
      <c r="D50" s="1714">
        <v>127.5</v>
      </c>
      <c r="E50" s="1714"/>
      <c r="F50" s="1714">
        <v>111.6</v>
      </c>
      <c r="G50" s="1714"/>
      <c r="H50" s="1714">
        <v>122.3</v>
      </c>
      <c r="I50" s="1714"/>
      <c r="J50" s="1714">
        <v>130.69999999999999</v>
      </c>
      <c r="K50" s="1714"/>
    </row>
    <row r="51" spans="1:11" s="26" customFormat="1" ht="13.8" x14ac:dyDescent="0.25">
      <c r="A51" s="26" t="s">
        <v>878</v>
      </c>
      <c r="B51" s="465">
        <v>692.7</v>
      </c>
      <c r="C51" s="465">
        <v>706.8</v>
      </c>
      <c r="D51" s="1714">
        <v>723.3</v>
      </c>
      <c r="E51" s="1714"/>
      <c r="F51" s="1714">
        <v>726.9</v>
      </c>
      <c r="G51" s="1714"/>
      <c r="H51" s="1714">
        <v>776</v>
      </c>
      <c r="I51" s="1714"/>
      <c r="J51" s="1714">
        <v>811.6</v>
      </c>
      <c r="K51" s="1714"/>
    </row>
    <row r="52" spans="1:11" s="51" customFormat="1" ht="12" customHeight="1" x14ac:dyDescent="0.25">
      <c r="A52" s="51" t="s">
        <v>743</v>
      </c>
      <c r="B52" s="194">
        <v>11.3</v>
      </c>
      <c r="C52" s="194">
        <v>11.3</v>
      </c>
      <c r="D52" s="1718">
        <v>11.3</v>
      </c>
      <c r="E52" s="1718"/>
      <c r="F52" s="1718">
        <v>11.3</v>
      </c>
      <c r="G52" s="1718"/>
      <c r="H52" s="1718">
        <v>10.3</v>
      </c>
      <c r="I52" s="1718"/>
      <c r="J52" s="1718">
        <v>11</v>
      </c>
      <c r="K52" s="1718"/>
    </row>
    <row r="53" spans="1:11" s="51" customFormat="1" ht="12" customHeight="1" x14ac:dyDescent="0.25">
      <c r="A53" s="51" t="s">
        <v>922</v>
      </c>
      <c r="B53" s="194">
        <v>372.4</v>
      </c>
      <c r="C53" s="194">
        <v>386.8</v>
      </c>
      <c r="D53" s="1718">
        <v>399.5</v>
      </c>
      <c r="E53" s="1718"/>
      <c r="F53" s="1718">
        <v>397.8</v>
      </c>
      <c r="G53" s="1718"/>
      <c r="H53" s="1718">
        <v>435.7</v>
      </c>
      <c r="I53" s="1718"/>
      <c r="J53" s="1718">
        <v>448.5</v>
      </c>
      <c r="K53" s="1718"/>
    </row>
    <row r="54" spans="1:11" s="51" customFormat="1" ht="12" customHeight="1" x14ac:dyDescent="0.25">
      <c r="A54" s="51" t="s">
        <v>24</v>
      </c>
      <c r="B54" s="194">
        <v>234.2</v>
      </c>
      <c r="C54" s="194">
        <v>233.1</v>
      </c>
      <c r="D54" s="1718">
        <v>236.4</v>
      </c>
      <c r="E54" s="1718"/>
      <c r="F54" s="1718">
        <v>244</v>
      </c>
      <c r="G54" s="1718"/>
      <c r="H54" s="1718">
        <v>255.5</v>
      </c>
      <c r="I54" s="1718"/>
      <c r="J54" s="1718">
        <v>273.89999999999998</v>
      </c>
      <c r="K54" s="1718"/>
    </row>
    <row r="55" spans="1:11" s="51" customFormat="1" ht="12" customHeight="1" x14ac:dyDescent="0.25">
      <c r="A55" s="51" t="s">
        <v>1981</v>
      </c>
      <c r="B55" s="194">
        <v>75.400000000000006</v>
      </c>
      <c r="C55" s="194">
        <v>76.099999999999994</v>
      </c>
      <c r="D55" s="1718">
        <v>76.900000000000006</v>
      </c>
      <c r="E55" s="1718"/>
      <c r="F55" s="1718">
        <v>74.400000000000006</v>
      </c>
      <c r="G55" s="1718"/>
      <c r="H55" s="1718">
        <v>75.900000000000006</v>
      </c>
      <c r="I55" s="1718"/>
      <c r="J55" s="1718">
        <v>79.3</v>
      </c>
      <c r="K55" s="1718"/>
    </row>
    <row r="56" spans="1:11" s="26" customFormat="1" ht="12.75" customHeight="1" x14ac:dyDescent="0.25">
      <c r="A56" s="51" t="s">
        <v>1982</v>
      </c>
      <c r="E56" s="1341"/>
      <c r="G56" s="1341"/>
      <c r="I56" s="1341"/>
    </row>
    <row r="57" spans="1:11" s="42" customFormat="1" ht="11.4" x14ac:dyDescent="0.2">
      <c r="B57" s="240"/>
      <c r="C57" s="240"/>
      <c r="D57" s="240"/>
      <c r="E57" s="1340"/>
      <c r="F57" s="240"/>
      <c r="G57" s="1340"/>
      <c r="H57" s="240"/>
      <c r="I57" s="1340"/>
      <c r="J57" s="329"/>
    </row>
    <row r="58" spans="1:11" ht="13.8" x14ac:dyDescent="0.25">
      <c r="A58" s="26" t="s">
        <v>598</v>
      </c>
      <c r="B58" s="26"/>
      <c r="C58" s="26"/>
      <c r="D58" s="428"/>
      <c r="E58" s="428"/>
      <c r="F58" s="428"/>
      <c r="G58" s="428"/>
    </row>
    <row r="59" spans="1:11" ht="12.75" customHeight="1" x14ac:dyDescent="0.25">
      <c r="A59" s="26"/>
      <c r="B59" s="26"/>
      <c r="C59" s="26"/>
    </row>
    <row r="60" spans="1:11" ht="13.8" x14ac:dyDescent="0.25">
      <c r="A60" s="26" t="s">
        <v>227</v>
      </c>
    </row>
    <row r="61" spans="1:11" ht="13.8" x14ac:dyDescent="0.25">
      <c r="A61" s="26"/>
    </row>
    <row r="62" spans="1:11" ht="13.8" x14ac:dyDescent="0.25">
      <c r="A62" s="26" t="s">
        <v>1273</v>
      </c>
    </row>
    <row r="63" spans="1:11" ht="13.8" x14ac:dyDescent="0.25">
      <c r="A63" s="26"/>
    </row>
    <row r="64" spans="1:11" ht="14.25" customHeight="1" x14ac:dyDescent="0.25">
      <c r="A64" s="1664" t="s">
        <v>1891</v>
      </c>
      <c r="B64" s="1664"/>
      <c r="C64" s="1664"/>
      <c r="D64" s="1664"/>
      <c r="E64" s="1664"/>
      <c r="F64" s="1664"/>
      <c r="G64" s="1664"/>
      <c r="H64" s="1664"/>
      <c r="I64" s="1664"/>
      <c r="J64" s="1664"/>
    </row>
    <row r="65" spans="1:10" ht="13.8" x14ac:dyDescent="0.25">
      <c r="A65" s="1604" t="s">
        <v>1892</v>
      </c>
      <c r="B65" s="1711"/>
      <c r="C65" s="1711"/>
      <c r="D65" s="1711"/>
      <c r="E65" s="1711"/>
      <c r="F65" s="1711"/>
      <c r="G65" s="1711"/>
      <c r="H65" s="1711"/>
      <c r="I65" s="1711"/>
      <c r="J65" s="1711"/>
    </row>
  </sheetData>
  <customSheetViews>
    <customSheetView guid="{F67F5823-51D5-4D47-B100-5B47C1E6BCB9}" showPageBreaks="1" fitToPage="1" printArea="1" topLeftCell="A32">
      <selection activeCell="H2" sqref="H2"/>
      <pageMargins left="0.75" right="0.75" top="1" bottom="1" header="0.5" footer="0.5"/>
      <printOptions horizontalCentered="1"/>
      <pageSetup scale="74" firstPageNumber="33" orientation="portrait" verticalDpi="300" r:id="rId1"/>
      <headerFooter alignWithMargins="0">
        <oddFooter>&amp;C&amp;P</oddFooter>
      </headerFooter>
    </customSheetView>
    <customSheetView guid="{9014CDA8-C3FC-41E6-A045-DAEFC55B82B1}" showPageBreaks="1" fitToPage="1" printArea="1">
      <selection sqref="A1:G1"/>
      <pageMargins left="0.75" right="0.75" top="1" bottom="1" header="0.5" footer="0.5"/>
      <printOptions horizontalCentered="1"/>
      <pageSetup scale="75" firstPageNumber="33" orientation="portrait" verticalDpi="300" r:id="rId2"/>
      <headerFooter alignWithMargins="0">
        <oddFooter>&amp;C&amp;P</oddFooter>
      </headerFooter>
    </customSheetView>
  </customSheetViews>
  <mergeCells count="166">
    <mergeCell ref="J55:K55"/>
    <mergeCell ref="H55:I55"/>
    <mergeCell ref="F55:G55"/>
    <mergeCell ref="D55:E55"/>
    <mergeCell ref="J53:K53"/>
    <mergeCell ref="H53:I53"/>
    <mergeCell ref="F53:G53"/>
    <mergeCell ref="D53:E53"/>
    <mergeCell ref="J54:K54"/>
    <mergeCell ref="H54:I54"/>
    <mergeCell ref="F54:G54"/>
    <mergeCell ref="D54:E54"/>
    <mergeCell ref="J51:K51"/>
    <mergeCell ref="H51:I51"/>
    <mergeCell ref="F51:G51"/>
    <mergeCell ref="D51:E51"/>
    <mergeCell ref="J52:K52"/>
    <mergeCell ref="H52:I52"/>
    <mergeCell ref="F52:G52"/>
    <mergeCell ref="D52:E52"/>
    <mergeCell ref="J49:K49"/>
    <mergeCell ref="H49:I49"/>
    <mergeCell ref="F49:G49"/>
    <mergeCell ref="D49:E49"/>
    <mergeCell ref="J50:K50"/>
    <mergeCell ref="H50:I50"/>
    <mergeCell ref="F50:G50"/>
    <mergeCell ref="D50:E50"/>
    <mergeCell ref="D47:E47"/>
    <mergeCell ref="F47:G47"/>
    <mergeCell ref="H47:I47"/>
    <mergeCell ref="J47:K47"/>
    <mergeCell ref="J48:K48"/>
    <mergeCell ref="H48:I48"/>
    <mergeCell ref="F48:G48"/>
    <mergeCell ref="D48:E48"/>
    <mergeCell ref="J44:K44"/>
    <mergeCell ref="H44:I44"/>
    <mergeCell ref="F44:G44"/>
    <mergeCell ref="D44:E44"/>
    <mergeCell ref="J46:K46"/>
    <mergeCell ref="H46:I46"/>
    <mergeCell ref="F46:G46"/>
    <mergeCell ref="D46:E46"/>
    <mergeCell ref="J42:K42"/>
    <mergeCell ref="H42:I42"/>
    <mergeCell ref="F42:G42"/>
    <mergeCell ref="D42:E42"/>
    <mergeCell ref="J43:K43"/>
    <mergeCell ref="H43:I43"/>
    <mergeCell ref="F43:G43"/>
    <mergeCell ref="D43:E43"/>
    <mergeCell ref="J40:K40"/>
    <mergeCell ref="H40:I40"/>
    <mergeCell ref="F40:G40"/>
    <mergeCell ref="D40:E40"/>
    <mergeCell ref="J41:K41"/>
    <mergeCell ref="H41:I41"/>
    <mergeCell ref="F41:G41"/>
    <mergeCell ref="D41:E41"/>
    <mergeCell ref="J38:K38"/>
    <mergeCell ref="H38:I38"/>
    <mergeCell ref="F38:G38"/>
    <mergeCell ref="D38:E38"/>
    <mergeCell ref="J39:K39"/>
    <mergeCell ref="H39:I39"/>
    <mergeCell ref="F39:G39"/>
    <mergeCell ref="D39:E39"/>
    <mergeCell ref="J36:K36"/>
    <mergeCell ref="H36:I36"/>
    <mergeCell ref="F36:G36"/>
    <mergeCell ref="D36:E36"/>
    <mergeCell ref="J37:K37"/>
    <mergeCell ref="H37:I37"/>
    <mergeCell ref="F37:G37"/>
    <mergeCell ref="D37:E37"/>
    <mergeCell ref="J33:K33"/>
    <mergeCell ref="H33:I33"/>
    <mergeCell ref="F33:G33"/>
    <mergeCell ref="D33:E33"/>
    <mergeCell ref="J35:K35"/>
    <mergeCell ref="H35:I35"/>
    <mergeCell ref="F35:G35"/>
    <mergeCell ref="D35:E35"/>
    <mergeCell ref="J30:K30"/>
    <mergeCell ref="H30:I30"/>
    <mergeCell ref="F30:G30"/>
    <mergeCell ref="D30:E30"/>
    <mergeCell ref="J32:K32"/>
    <mergeCell ref="H32:I32"/>
    <mergeCell ref="F32:G32"/>
    <mergeCell ref="D32:E32"/>
    <mergeCell ref="J28:K28"/>
    <mergeCell ref="H28:I28"/>
    <mergeCell ref="F28:G28"/>
    <mergeCell ref="D28:E28"/>
    <mergeCell ref="J29:K29"/>
    <mergeCell ref="H29:I29"/>
    <mergeCell ref="F29:G29"/>
    <mergeCell ref="D29:E29"/>
    <mergeCell ref="J26:K26"/>
    <mergeCell ref="H26:I26"/>
    <mergeCell ref="F26:G26"/>
    <mergeCell ref="D26:E26"/>
    <mergeCell ref="J27:K27"/>
    <mergeCell ref="H27:I27"/>
    <mergeCell ref="F27:G27"/>
    <mergeCell ref="D27:E27"/>
    <mergeCell ref="J24:K24"/>
    <mergeCell ref="H24:I24"/>
    <mergeCell ref="F24:G24"/>
    <mergeCell ref="D24:E24"/>
    <mergeCell ref="J25:K25"/>
    <mergeCell ref="H25:I25"/>
    <mergeCell ref="F25:G25"/>
    <mergeCell ref="D25:E25"/>
    <mergeCell ref="J22:K22"/>
    <mergeCell ref="H22:I22"/>
    <mergeCell ref="F22:G22"/>
    <mergeCell ref="D22:E22"/>
    <mergeCell ref="J23:K23"/>
    <mergeCell ref="H23:I23"/>
    <mergeCell ref="F23:G23"/>
    <mergeCell ref="D23:E23"/>
    <mergeCell ref="H14:I14"/>
    <mergeCell ref="J14:K14"/>
    <mergeCell ref="D21:E21"/>
    <mergeCell ref="F21:G21"/>
    <mergeCell ref="H21:I21"/>
    <mergeCell ref="J21:K21"/>
    <mergeCell ref="D18:E18"/>
    <mergeCell ref="F18:G18"/>
    <mergeCell ref="H18:I18"/>
    <mergeCell ref="J18:K18"/>
    <mergeCell ref="D19:E19"/>
    <mergeCell ref="F19:G19"/>
    <mergeCell ref="H19:I19"/>
    <mergeCell ref="J19:K19"/>
    <mergeCell ref="D20:E20"/>
    <mergeCell ref="F20:G20"/>
    <mergeCell ref="H20:I20"/>
    <mergeCell ref="J20:K20"/>
    <mergeCell ref="A65:J65"/>
    <mergeCell ref="A64:J64"/>
    <mergeCell ref="D11:E11"/>
    <mergeCell ref="A1:K1"/>
    <mergeCell ref="A3:K3"/>
    <mergeCell ref="A4:K4"/>
    <mergeCell ref="A5:K5"/>
    <mergeCell ref="F11:G11"/>
    <mergeCell ref="H11:I11"/>
    <mergeCell ref="J11:K11"/>
    <mergeCell ref="D12:E12"/>
    <mergeCell ref="F12:G12"/>
    <mergeCell ref="D15:E15"/>
    <mergeCell ref="F15:G15"/>
    <mergeCell ref="H15:I15"/>
    <mergeCell ref="J15:K15"/>
    <mergeCell ref="D17:E17"/>
    <mergeCell ref="F17:G17"/>
    <mergeCell ref="H17:I17"/>
    <mergeCell ref="J17:K17"/>
    <mergeCell ref="H12:I12"/>
    <mergeCell ref="J12:K12"/>
    <mergeCell ref="D14:E14"/>
    <mergeCell ref="F14:G14"/>
  </mergeCells>
  <phoneticPr fontId="0" type="noConversion"/>
  <hyperlinks>
    <hyperlink ref="A64:J64" r:id="rId3" display="Source: Statistics Canada. Table 36-10-0402-01 - Gross domestic product (GDP) at basic prices, " xr:uid="{00000000-0004-0000-2500-000000000000}"/>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8">
    <tabColor indexed="42"/>
    <pageSetUpPr fitToPage="1"/>
  </sheetPr>
  <dimension ref="A1:O67"/>
  <sheetViews>
    <sheetView zoomScaleNormal="100" workbookViewId="0">
      <selection activeCell="Y6" sqref="Y6"/>
    </sheetView>
  </sheetViews>
  <sheetFormatPr defaultRowHeight="13.2" x14ac:dyDescent="0.25"/>
  <cols>
    <col min="1" max="1" width="44.88671875" customWidth="1"/>
    <col min="2" max="2" width="10.33203125" bestFit="1" customWidth="1"/>
    <col min="3" max="7" width="9.33203125" bestFit="1" customWidth="1"/>
  </cols>
  <sheetData>
    <row r="1" spans="1:9" ht="17.399999999999999" x14ac:dyDescent="0.3">
      <c r="A1" s="1609" t="s">
        <v>290</v>
      </c>
      <c r="B1" s="1609"/>
      <c r="C1" s="1609"/>
      <c r="D1" s="1609"/>
      <c r="E1" s="1609"/>
      <c r="F1" s="1609"/>
      <c r="G1" s="1609"/>
    </row>
    <row r="2" spans="1:9" ht="17.399999999999999" x14ac:dyDescent="0.3">
      <c r="A2" s="27"/>
      <c r="B2" s="27"/>
      <c r="C2" s="27"/>
    </row>
    <row r="3" spans="1:9" ht="17.399999999999999" x14ac:dyDescent="0.3">
      <c r="A3" s="1602" t="s">
        <v>2514</v>
      </c>
      <c r="B3" s="1602"/>
      <c r="C3" s="1602"/>
      <c r="D3" s="1602"/>
      <c r="E3" s="1602"/>
      <c r="F3" s="1602"/>
      <c r="G3" s="1602"/>
    </row>
    <row r="4" spans="1:9" ht="17.399999999999999" x14ac:dyDescent="0.3">
      <c r="A4" s="1602" t="s">
        <v>315</v>
      </c>
      <c r="B4" s="1602"/>
      <c r="C4" s="1602"/>
      <c r="D4" s="1602"/>
      <c r="E4" s="1602"/>
      <c r="F4" s="1602"/>
      <c r="G4" s="1602"/>
    </row>
    <row r="5" spans="1:9" ht="17.399999999999999" x14ac:dyDescent="0.3">
      <c r="A5" s="1602" t="s">
        <v>387</v>
      </c>
      <c r="B5" s="1602"/>
      <c r="C5" s="1602"/>
      <c r="D5" s="1602"/>
      <c r="E5" s="1602"/>
      <c r="F5" s="1602"/>
      <c r="G5" s="1602"/>
    </row>
    <row r="6" spans="1:9" ht="12.75" customHeight="1" x14ac:dyDescent="0.3">
      <c r="A6" s="15"/>
      <c r="B6" s="15"/>
      <c r="C6" s="15"/>
      <c r="D6" s="15"/>
      <c r="E6" s="15"/>
      <c r="F6" s="15"/>
      <c r="G6" s="15"/>
    </row>
    <row r="7" spans="1:9" ht="12.75" customHeight="1" x14ac:dyDescent="0.3">
      <c r="A7" s="15"/>
      <c r="B7" s="15"/>
      <c r="C7" s="15"/>
      <c r="D7" s="15"/>
      <c r="E7" s="15"/>
      <c r="F7" s="15"/>
      <c r="G7" s="15"/>
    </row>
    <row r="8" spans="1:9" s="16" customFormat="1" ht="15.6" x14ac:dyDescent="0.3">
      <c r="B8" s="37" t="s">
        <v>1805</v>
      </c>
      <c r="C8" s="37" t="s">
        <v>1929</v>
      </c>
      <c r="D8" s="37" t="s">
        <v>2256</v>
      </c>
      <c r="E8" s="37" t="s">
        <v>2257</v>
      </c>
      <c r="F8" s="37" t="s">
        <v>2258</v>
      </c>
      <c r="G8" s="37" t="s">
        <v>2259</v>
      </c>
    </row>
    <row r="9" spans="1:9" ht="4.5" customHeight="1" thickBot="1" x14ac:dyDescent="0.3">
      <c r="A9" s="24"/>
      <c r="B9" s="18"/>
      <c r="C9" s="18"/>
      <c r="D9" s="18"/>
      <c r="E9" s="18"/>
      <c r="F9" s="18"/>
      <c r="G9" s="18"/>
    </row>
    <row r="10" spans="1:9" ht="4.5" customHeight="1" x14ac:dyDescent="0.25">
      <c r="B10" s="14"/>
      <c r="C10" s="14"/>
      <c r="D10" s="14"/>
      <c r="E10" s="14"/>
      <c r="F10" s="14"/>
      <c r="G10" s="14"/>
    </row>
    <row r="11" spans="1:9" s="28" customFormat="1" ht="14.25" customHeight="1" x14ac:dyDescent="0.3">
      <c r="A11" s="28" t="s">
        <v>316</v>
      </c>
      <c r="B11" s="962">
        <v>24.972054152841608</v>
      </c>
      <c r="C11" s="962">
        <v>24.769697815618674</v>
      </c>
      <c r="D11" s="962">
        <v>25.44162538157434</v>
      </c>
      <c r="E11" s="962">
        <v>25.752485662899993</v>
      </c>
      <c r="F11" s="962">
        <v>26.016196241842916</v>
      </c>
      <c r="G11" s="962">
        <v>25.541833521841468</v>
      </c>
      <c r="I11" s="398"/>
    </row>
    <row r="12" spans="1:9" s="42" customFormat="1" ht="12.75" customHeight="1" x14ac:dyDescent="0.25">
      <c r="B12" s="195"/>
      <c r="C12" s="195"/>
      <c r="D12" s="195"/>
      <c r="E12" s="195"/>
      <c r="F12" s="195"/>
      <c r="G12" s="195"/>
      <c r="I12" s="398"/>
    </row>
    <row r="13" spans="1:9" s="159" customFormat="1" ht="14.25" customHeight="1" x14ac:dyDescent="0.25">
      <c r="A13" s="159" t="s">
        <v>1202</v>
      </c>
      <c r="B13" s="67">
        <v>6.4905338987561887</v>
      </c>
      <c r="C13" s="67">
        <v>6.3751831949193942</v>
      </c>
      <c r="D13" s="67">
        <v>6.9108742431066421</v>
      </c>
      <c r="E13" s="67">
        <v>6.2014320133021137</v>
      </c>
      <c r="F13" s="67">
        <v>6.6514663102445164</v>
      </c>
      <c r="G13" s="67">
        <v>6.292605386237887</v>
      </c>
      <c r="H13" s="388"/>
      <c r="I13" s="398"/>
    </row>
    <row r="14" spans="1:9" s="26" customFormat="1" ht="13.8" x14ac:dyDescent="0.25">
      <c r="A14" s="26" t="s">
        <v>630</v>
      </c>
      <c r="B14" s="67">
        <v>6.2989052325271926</v>
      </c>
      <c r="C14" s="67">
        <v>6.3455230651127081</v>
      </c>
      <c r="D14" s="67">
        <v>6.9625848638008971</v>
      </c>
      <c r="E14" s="67">
        <v>7.5011028538464153</v>
      </c>
      <c r="F14" s="67">
        <v>7.4707131063762882</v>
      </c>
      <c r="G14" s="67">
        <v>7.0354293400177292</v>
      </c>
      <c r="I14" s="398"/>
    </row>
    <row r="15" spans="1:9" s="26" customFormat="1" ht="13.8" x14ac:dyDescent="0.25">
      <c r="A15" s="26" t="s">
        <v>841</v>
      </c>
      <c r="B15" s="67">
        <v>10.415372877446371</v>
      </c>
      <c r="C15" s="67">
        <v>10.307767464582314</v>
      </c>
      <c r="D15" s="67">
        <v>9.9184306660661559</v>
      </c>
      <c r="E15" s="67">
        <v>10.361736061624081</v>
      </c>
      <c r="F15" s="67">
        <v>10.354587624813272</v>
      </c>
      <c r="G15" s="67">
        <v>10.725093999327484</v>
      </c>
      <c r="I15" s="398"/>
    </row>
    <row r="16" spans="1:9" s="41" customFormat="1" ht="14.25" customHeight="1" x14ac:dyDescent="0.3">
      <c r="A16" s="26" t="s">
        <v>1201</v>
      </c>
      <c r="B16" s="67">
        <v>1.7086889405418835</v>
      </c>
      <c r="C16" s="67">
        <v>1.6923721124991278</v>
      </c>
      <c r="D16" s="67">
        <v>1.6664164539858879</v>
      </c>
      <c r="E16" s="67">
        <v>1.61016661576572</v>
      </c>
      <c r="F16" s="67">
        <v>1.4875383284849437</v>
      </c>
      <c r="G16" s="67">
        <v>1.4031119126952587</v>
      </c>
      <c r="I16" s="398"/>
    </row>
    <row r="17" spans="1:15" s="42" customFormat="1" ht="12.75" customHeight="1" x14ac:dyDescent="0.25">
      <c r="A17" s="160"/>
      <c r="B17" s="963"/>
      <c r="C17" s="963"/>
      <c r="D17" s="963"/>
      <c r="E17" s="963"/>
      <c r="F17" s="963"/>
      <c r="G17" s="963"/>
      <c r="I17" s="398"/>
    </row>
    <row r="18" spans="1:15" s="236" customFormat="1" ht="15.6" x14ac:dyDescent="0.3">
      <c r="A18" s="28" t="s">
        <v>1038</v>
      </c>
      <c r="B18" s="962">
        <v>74.80792774889548</v>
      </c>
      <c r="C18" s="962">
        <v>75.0261707027706</v>
      </c>
      <c r="D18" s="962">
        <v>74.304825768569955</v>
      </c>
      <c r="E18" s="962">
        <v>73.97773931928468</v>
      </c>
      <c r="F18" s="962">
        <v>73.700762638572215</v>
      </c>
      <c r="G18" s="962">
        <v>74.213615382263924</v>
      </c>
      <c r="I18" s="398"/>
      <c r="J18" s="410"/>
      <c r="K18" s="410"/>
      <c r="L18" s="410"/>
      <c r="M18" s="410"/>
      <c r="N18" s="410"/>
      <c r="O18" s="410"/>
    </row>
    <row r="19" spans="1:15" s="42" customFormat="1" ht="12.75" customHeight="1" x14ac:dyDescent="0.25">
      <c r="B19" s="195"/>
      <c r="C19" s="195"/>
      <c r="D19" s="195"/>
      <c r="E19" s="195"/>
      <c r="F19" s="195"/>
      <c r="G19" s="195"/>
      <c r="I19" s="398"/>
    </row>
    <row r="20" spans="1:15" s="42" customFormat="1" ht="13.8" x14ac:dyDescent="0.25">
      <c r="A20" s="26" t="s">
        <v>1095</v>
      </c>
      <c r="B20" s="67">
        <v>1.9127379832857221</v>
      </c>
      <c r="C20" s="67">
        <v>1.927908437434573</v>
      </c>
      <c r="D20" s="67">
        <v>2.0200503761530637</v>
      </c>
      <c r="E20" s="67">
        <v>2.0818487223862361</v>
      </c>
      <c r="F20" s="67">
        <v>2.2155829860838119</v>
      </c>
      <c r="G20" s="67">
        <v>2.0129612080824133</v>
      </c>
      <c r="I20" s="398"/>
    </row>
    <row r="21" spans="1:15" s="26" customFormat="1" ht="13.8" x14ac:dyDescent="0.25">
      <c r="A21" s="26" t="s">
        <v>1096</v>
      </c>
      <c r="B21" s="67">
        <v>6.7673308610869602</v>
      </c>
      <c r="C21" s="67">
        <v>6.891618396259334</v>
      </c>
      <c r="D21" s="67">
        <v>6.8191295934877978</v>
      </c>
      <c r="E21" s="67">
        <v>6.987003291594557</v>
      </c>
      <c r="F21" s="67">
        <v>7.0996147495872313</v>
      </c>
      <c r="G21" s="67">
        <v>6.9987466756335399</v>
      </c>
      <c r="I21" s="398"/>
    </row>
    <row r="22" spans="1:15" s="26" customFormat="1" ht="13.8" x14ac:dyDescent="0.25">
      <c r="A22" s="26" t="s">
        <v>457</v>
      </c>
      <c r="B22" s="67">
        <v>3.3889884490498416</v>
      </c>
      <c r="C22" s="67">
        <v>3.248656570591109</v>
      </c>
      <c r="D22" s="67">
        <v>3.2093946521209697</v>
      </c>
      <c r="E22" s="67">
        <v>3.045573314330313</v>
      </c>
      <c r="F22" s="67">
        <v>3.0898655554681973</v>
      </c>
      <c r="G22" s="67">
        <v>3.0033931464555375</v>
      </c>
      <c r="I22" s="398"/>
    </row>
    <row r="23" spans="1:15" s="26" customFormat="1" ht="13.8" x14ac:dyDescent="0.25">
      <c r="A23" s="26" t="s">
        <v>456</v>
      </c>
      <c r="B23" s="67">
        <v>2.9950850795791273</v>
      </c>
      <c r="C23" s="67">
        <v>2.6659222555656359</v>
      </c>
      <c r="D23" s="67">
        <v>2.6956246142554505</v>
      </c>
      <c r="E23" s="67">
        <v>2.7028402728290746</v>
      </c>
      <c r="F23" s="67">
        <v>2.5583772309143797</v>
      </c>
      <c r="G23" s="67">
        <v>2.5632011738452603</v>
      </c>
      <c r="I23" s="398"/>
    </row>
    <row r="24" spans="1:15" s="26" customFormat="1" ht="13.8" x14ac:dyDescent="0.25">
      <c r="A24" s="26" t="s">
        <v>704</v>
      </c>
      <c r="B24" s="67">
        <v>18.666051562305931</v>
      </c>
      <c r="C24" s="67">
        <v>18.732989043199105</v>
      </c>
      <c r="D24" s="67">
        <v>18.418989474386564</v>
      </c>
      <c r="E24" s="67">
        <v>19.539176762021103</v>
      </c>
      <c r="F24" s="67">
        <v>18.949602956207247</v>
      </c>
      <c r="G24" s="67">
        <v>19.038302815394488</v>
      </c>
      <c r="I24" s="398"/>
    </row>
    <row r="25" spans="1:15" s="26" customFormat="1" ht="13.8" x14ac:dyDescent="0.25">
      <c r="A25" s="26" t="s">
        <v>1382</v>
      </c>
      <c r="B25" s="67">
        <v>5.548359623130291</v>
      </c>
      <c r="C25" s="67">
        <v>5.5604019819945565</v>
      </c>
      <c r="D25" s="67">
        <v>5.4796577090526952</v>
      </c>
      <c r="E25" s="67">
        <v>5.4362211137127154</v>
      </c>
      <c r="F25" s="67">
        <v>5.4894252692821768</v>
      </c>
      <c r="G25" s="67">
        <v>5.4061076636199665</v>
      </c>
      <c r="I25" s="398"/>
    </row>
    <row r="26" spans="1:15" s="26" customFormat="1" ht="13.8" x14ac:dyDescent="0.25">
      <c r="A26" s="26" t="s">
        <v>168</v>
      </c>
      <c r="B26" s="67">
        <v>7.141716496034352</v>
      </c>
      <c r="C26" s="67">
        <v>7.3243073487333374</v>
      </c>
      <c r="D26" s="67">
        <v>7.1577507548082551</v>
      </c>
      <c r="E26" s="67">
        <v>7.1244358478401022</v>
      </c>
      <c r="F26" s="67">
        <v>6.7583929554210238</v>
      </c>
      <c r="G26" s="67">
        <v>6.8015773545685194</v>
      </c>
      <c r="I26" s="398"/>
    </row>
    <row r="27" spans="1:15" s="26" customFormat="1" ht="13.8" x14ac:dyDescent="0.25">
      <c r="A27" s="26" t="s">
        <v>346</v>
      </c>
      <c r="B27" s="67">
        <v>9.7287034901258007</v>
      </c>
      <c r="C27" s="67">
        <v>9.8558866634098674</v>
      </c>
      <c r="D27" s="67">
        <v>9.8133413401391181</v>
      </c>
      <c r="E27" s="67">
        <v>9.7848586650378362</v>
      </c>
      <c r="F27" s="67">
        <v>9.9095840867992777</v>
      </c>
      <c r="G27" s="67">
        <v>9.8783358297924355</v>
      </c>
      <c r="I27" s="398"/>
    </row>
    <row r="28" spans="1:15" s="26" customFormat="1" ht="13.8" x14ac:dyDescent="0.25">
      <c r="A28" s="26" t="s">
        <v>693</v>
      </c>
      <c r="B28" s="67">
        <v>3.1459039372593556</v>
      </c>
      <c r="C28" s="67">
        <v>3.1666550352432128</v>
      </c>
      <c r="D28" s="67">
        <v>3.324492485279154</v>
      </c>
      <c r="E28" s="67">
        <v>2.2532152431368559</v>
      </c>
      <c r="F28" s="67">
        <v>2.6574416227690856</v>
      </c>
      <c r="G28" s="67">
        <v>3.1501238039922961</v>
      </c>
      <c r="I28" s="398"/>
    </row>
    <row r="29" spans="1:15" s="26" customFormat="1" ht="13.8" x14ac:dyDescent="0.25">
      <c r="A29" s="26" t="s">
        <v>347</v>
      </c>
      <c r="B29" s="67">
        <v>3.1778420482975211</v>
      </c>
      <c r="C29" s="67">
        <v>3.2748272733617134</v>
      </c>
      <c r="D29" s="67">
        <v>3.2327478356603114</v>
      </c>
      <c r="E29" s="67">
        <v>2.5772846041603037</v>
      </c>
      <c r="F29" s="67">
        <v>2.6244201588175176</v>
      </c>
      <c r="G29" s="67">
        <v>2.8688900437135083</v>
      </c>
      <c r="I29" s="398"/>
    </row>
    <row r="30" spans="1:15" s="26" customFormat="1" ht="13.8" x14ac:dyDescent="0.25">
      <c r="A30" s="26" t="s">
        <v>458</v>
      </c>
      <c r="B30" s="67">
        <v>12.290849731187567</v>
      </c>
      <c r="C30" s="67">
        <v>12.331635145509106</v>
      </c>
      <c r="D30" s="67">
        <v>12.065255467147075</v>
      </c>
      <c r="E30" s="67">
        <v>12.333299399368828</v>
      </c>
      <c r="F30" s="67">
        <v>12.202217155436749</v>
      </c>
      <c r="G30" s="67">
        <v>12.404854339253507</v>
      </c>
      <c r="I30" s="398"/>
    </row>
    <row r="31" spans="1:15" s="42" customFormat="1" ht="12" customHeight="1" x14ac:dyDescent="0.2">
      <c r="B31" s="229"/>
      <c r="C31" s="229"/>
      <c r="D31" s="229"/>
      <c r="E31" s="229"/>
      <c r="F31" s="332"/>
      <c r="G31" s="332"/>
    </row>
    <row r="32" spans="1:15" s="26" customFormat="1" ht="12.75" customHeight="1" x14ac:dyDescent="0.25">
      <c r="B32" s="20"/>
      <c r="C32" s="20"/>
      <c r="D32" s="20"/>
      <c r="E32" s="20"/>
      <c r="F32" s="247"/>
      <c r="G32" s="247"/>
    </row>
    <row r="33" spans="1:8" ht="12.75" customHeight="1" x14ac:dyDescent="0.25">
      <c r="A33" s="26"/>
      <c r="B33" s="38"/>
      <c r="C33" s="38"/>
      <c r="D33" s="38"/>
      <c r="E33" s="38"/>
      <c r="F33" s="38"/>
      <c r="G33" s="248"/>
    </row>
    <row r="34" spans="1:8" ht="13.8" x14ac:dyDescent="0.25">
      <c r="A34" s="26"/>
      <c r="H34" s="149"/>
    </row>
    <row r="67" spans="1:7" s="159" customFormat="1" ht="13.8" x14ac:dyDescent="0.25">
      <c r="A67" s="1613" t="s">
        <v>1736</v>
      </c>
      <c r="B67" s="1723"/>
      <c r="C67" s="1723"/>
      <c r="D67" s="1723"/>
      <c r="E67" s="1723"/>
      <c r="F67" s="1723"/>
      <c r="G67" s="1723"/>
    </row>
  </sheetData>
  <customSheetViews>
    <customSheetView guid="{F67F5823-51D5-4D47-B100-5B47C1E6BCB9}" showPageBreaks="1" fitToPage="1" printArea="1">
      <selection activeCell="I22" sqref="I22"/>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selection activeCell="I22" sqref="I22"/>
      <pageMargins left="0.75" right="0.75" top="1" bottom="1" header="0.5" footer="0.5"/>
      <printOptions horizontalCentered="1"/>
      <pageSetup scale="70" firstPageNumber="33" orientation="portrait" verticalDpi="300" r:id="rId2"/>
      <headerFooter alignWithMargins="0">
        <oddFooter>&amp;C&amp;P</oddFooter>
      </headerFooter>
    </customSheetView>
  </customSheetViews>
  <mergeCells count="5">
    <mergeCell ref="A67:G67"/>
    <mergeCell ref="A1:G1"/>
    <mergeCell ref="A3:G3"/>
    <mergeCell ref="A4:G4"/>
    <mergeCell ref="A5:G5"/>
  </mergeCells>
  <phoneticPr fontId="0" type="noConversion"/>
  <printOptions horizontalCentered="1"/>
  <pageMargins left="0.74803149606299202" right="0.74803149606299202" top="0.98425196850393704" bottom="0.98425196850393704" header="0.511811023622047" footer="0.511811023622047"/>
  <pageSetup scale="77" firstPageNumber="27" orientation="portrait" useFirstPageNumber="1" r:id="rId3"/>
  <headerFooter alignWithMargins="0"/>
  <drawing r:id="rId4"/>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indexed="41"/>
    <pageSetUpPr fitToPage="1"/>
  </sheetPr>
  <dimension ref="A1:J41"/>
  <sheetViews>
    <sheetView zoomScaleNormal="100" workbookViewId="0">
      <selection activeCell="A2" sqref="A2"/>
    </sheetView>
  </sheetViews>
  <sheetFormatPr defaultRowHeight="13.2" x14ac:dyDescent="0.25"/>
  <cols>
    <col min="1" max="1" width="10.5546875" customWidth="1"/>
    <col min="2" max="2" width="12.6640625" customWidth="1"/>
    <col min="3" max="3" width="12.6640625" bestFit="1" customWidth="1"/>
    <col min="4" max="4" width="12.6640625" customWidth="1"/>
    <col min="5" max="5" width="12.6640625" bestFit="1" customWidth="1"/>
    <col min="6" max="6" width="15.109375" bestFit="1" customWidth="1"/>
    <col min="7" max="7" width="13.5546875" customWidth="1"/>
  </cols>
  <sheetData>
    <row r="1" spans="1:10" ht="17.399999999999999" x14ac:dyDescent="0.3">
      <c r="A1" s="1609" t="s">
        <v>413</v>
      </c>
      <c r="B1" s="1609"/>
      <c r="C1" s="1609"/>
      <c r="D1" s="1609"/>
      <c r="E1" s="1609"/>
      <c r="F1" s="1609"/>
      <c r="G1" s="1609"/>
    </row>
    <row r="2" spans="1:10" ht="18" customHeight="1" x14ac:dyDescent="0.3">
      <c r="A2" s="48"/>
      <c r="B2" s="2"/>
      <c r="C2" s="2"/>
      <c r="D2" s="2"/>
      <c r="E2" s="2"/>
      <c r="F2" s="2"/>
      <c r="G2" s="2"/>
    </row>
    <row r="3" spans="1:10" ht="17.399999999999999" x14ac:dyDescent="0.3">
      <c r="A3" s="1602" t="s">
        <v>2393</v>
      </c>
      <c r="B3" s="1602"/>
      <c r="C3" s="1602"/>
      <c r="D3" s="1602"/>
      <c r="E3" s="1602"/>
      <c r="F3" s="1602"/>
      <c r="G3" s="1602"/>
    </row>
    <row r="4" spans="1:10" ht="17.399999999999999" x14ac:dyDescent="0.3">
      <c r="A4" s="1602"/>
      <c r="B4" s="1602"/>
      <c r="C4" s="1602"/>
      <c r="D4" s="1602"/>
      <c r="E4" s="1602"/>
      <c r="F4" s="1602"/>
      <c r="G4" s="1602"/>
    </row>
    <row r="5" spans="1:10" ht="12.75" customHeight="1" x14ac:dyDescent="0.3">
      <c r="A5" s="15"/>
      <c r="B5" s="15"/>
      <c r="C5" s="15"/>
      <c r="D5" s="15"/>
      <c r="E5" s="15"/>
      <c r="F5" s="1680" t="s">
        <v>637</v>
      </c>
      <c r="G5" s="1680"/>
    </row>
    <row r="6" spans="1:10" s="26" customFormat="1" ht="13.8" x14ac:dyDescent="0.25">
      <c r="A6" s="184"/>
      <c r="B6" s="1724" t="s">
        <v>275</v>
      </c>
      <c r="C6" s="1725"/>
      <c r="D6" s="1724" t="s">
        <v>1103</v>
      </c>
      <c r="E6" s="1725"/>
      <c r="F6" s="1680" t="s">
        <v>1957</v>
      </c>
      <c r="G6" s="1680"/>
    </row>
    <row r="7" spans="1:10" s="1" customFormat="1" ht="13.8" x14ac:dyDescent="0.25">
      <c r="A7" s="33" t="s">
        <v>382</v>
      </c>
      <c r="B7" s="1121" t="s">
        <v>73</v>
      </c>
      <c r="C7" s="1122" t="s">
        <v>633</v>
      </c>
      <c r="D7" s="1121" t="s">
        <v>73</v>
      </c>
      <c r="E7" s="1122" t="s">
        <v>633</v>
      </c>
      <c r="F7" s="1121" t="s">
        <v>73</v>
      </c>
      <c r="G7" s="1122" t="s">
        <v>633</v>
      </c>
    </row>
    <row r="8" spans="1:10" s="16" customFormat="1" ht="15.6" x14ac:dyDescent="0.3">
      <c r="A8" s="33" t="s">
        <v>546</v>
      </c>
      <c r="B8" s="1121" t="s">
        <v>666</v>
      </c>
      <c r="C8" s="1122" t="s">
        <v>722</v>
      </c>
      <c r="D8" s="1121" t="s">
        <v>666</v>
      </c>
      <c r="E8" s="1122" t="s">
        <v>722</v>
      </c>
      <c r="F8" s="1121" t="s">
        <v>666</v>
      </c>
      <c r="G8" s="1122" t="s">
        <v>722</v>
      </c>
      <c r="J8" s="20"/>
    </row>
    <row r="9" spans="1:10" ht="4.5" customHeight="1" thickBot="1" x14ac:dyDescent="0.3">
      <c r="A9" s="24"/>
      <c r="B9" s="1123"/>
      <c r="C9" s="1124"/>
      <c r="D9" s="1123"/>
      <c r="E9" s="1124"/>
      <c r="F9" s="1123"/>
      <c r="G9" s="1124"/>
    </row>
    <row r="10" spans="1:10" ht="4.5" customHeight="1" x14ac:dyDescent="0.25">
      <c r="B10" s="1125"/>
      <c r="C10" s="1126"/>
      <c r="D10" s="1125"/>
      <c r="E10" s="1126"/>
      <c r="F10" s="1125"/>
      <c r="G10" s="1126"/>
    </row>
    <row r="11" spans="1:10" s="26" customFormat="1" ht="13.8" x14ac:dyDescent="0.25">
      <c r="A11" s="1113" t="s">
        <v>2394</v>
      </c>
      <c r="B11" s="1127">
        <v>88.9</v>
      </c>
      <c r="C11" s="1128">
        <v>1.5</v>
      </c>
      <c r="D11" s="1127">
        <v>89.4</v>
      </c>
      <c r="E11" s="1128">
        <v>1.8</v>
      </c>
      <c r="F11" s="1127">
        <v>89.7</v>
      </c>
      <c r="G11" s="1128">
        <v>1.8</v>
      </c>
    </row>
    <row r="12" spans="1:10" s="26" customFormat="1" ht="13.8" x14ac:dyDescent="0.25">
      <c r="A12" s="1345" t="s">
        <v>2260</v>
      </c>
      <c r="B12" s="1127">
        <v>90.4</v>
      </c>
      <c r="C12" s="1128">
        <v>1.7</v>
      </c>
      <c r="D12" s="1127">
        <v>90.5</v>
      </c>
      <c r="E12" s="1128">
        <v>1.2</v>
      </c>
      <c r="F12" s="1127">
        <v>90.8</v>
      </c>
      <c r="G12" s="1128">
        <v>1.2</v>
      </c>
    </row>
    <row r="13" spans="1:10" s="26" customFormat="1" ht="13.8" x14ac:dyDescent="0.25">
      <c r="A13" s="1345" t="s">
        <v>2395</v>
      </c>
      <c r="B13" s="1127">
        <v>91.3</v>
      </c>
      <c r="C13" s="1128">
        <v>1</v>
      </c>
      <c r="D13" s="1127">
        <v>90.1</v>
      </c>
      <c r="E13" s="1128">
        <v>-0.4</v>
      </c>
      <c r="F13" s="1127">
        <v>90.7</v>
      </c>
      <c r="G13" s="1128">
        <v>-0.1</v>
      </c>
    </row>
    <row r="14" spans="1:10" s="26" customFormat="1" ht="13.8" x14ac:dyDescent="0.25">
      <c r="A14" s="1345" t="s">
        <v>2396</v>
      </c>
      <c r="B14" s="1127">
        <v>92.9</v>
      </c>
      <c r="C14" s="1128">
        <v>1.8</v>
      </c>
      <c r="D14" s="1127">
        <v>91.2</v>
      </c>
      <c r="E14" s="1128">
        <v>1.2</v>
      </c>
      <c r="F14" s="1127">
        <v>91.7</v>
      </c>
      <c r="G14" s="1128">
        <v>1.1000000000000001</v>
      </c>
    </row>
    <row r="15" spans="1:10" s="26" customFormat="1" ht="13.8" x14ac:dyDescent="0.25">
      <c r="A15" s="1345" t="s">
        <v>2397</v>
      </c>
      <c r="B15" s="1127">
        <v>95.4</v>
      </c>
      <c r="C15" s="1128">
        <v>2.7</v>
      </c>
      <c r="D15" s="1127">
        <v>94.9</v>
      </c>
      <c r="E15" s="1128">
        <v>4.0999999999999996</v>
      </c>
      <c r="F15" s="1127">
        <v>95.1</v>
      </c>
      <c r="G15" s="1128">
        <v>3.7</v>
      </c>
    </row>
    <row r="16" spans="1:10" s="26" customFormat="1" ht="13.8" x14ac:dyDescent="0.25">
      <c r="A16" s="1345" t="s">
        <v>2398</v>
      </c>
      <c r="B16" s="1127">
        <v>97.8</v>
      </c>
      <c r="C16" s="1128">
        <v>2.5</v>
      </c>
      <c r="D16" s="1127">
        <v>97.4</v>
      </c>
      <c r="E16" s="1128">
        <v>2.6</v>
      </c>
      <c r="F16" s="1127">
        <v>97.5</v>
      </c>
      <c r="G16" s="1128">
        <v>2.5</v>
      </c>
    </row>
    <row r="17" spans="1:8" s="26" customFormat="1" ht="13.8" x14ac:dyDescent="0.25">
      <c r="A17" s="1345" t="s">
        <v>2399</v>
      </c>
      <c r="B17" s="1127">
        <v>100</v>
      </c>
      <c r="C17" s="1128">
        <v>2.2000000000000002</v>
      </c>
      <c r="D17" s="1127">
        <v>100</v>
      </c>
      <c r="E17" s="1128">
        <v>2.7</v>
      </c>
      <c r="F17" s="1127">
        <v>100</v>
      </c>
      <c r="G17" s="1128">
        <v>2.6</v>
      </c>
    </row>
    <row r="18" spans="1:8" s="26" customFormat="1" ht="13.8" x14ac:dyDescent="0.25">
      <c r="A18" s="1345" t="s">
        <v>2400</v>
      </c>
      <c r="B18" s="1127">
        <v>102.8</v>
      </c>
      <c r="C18" s="1128">
        <v>2.8</v>
      </c>
      <c r="D18" s="1127">
        <v>103.5</v>
      </c>
      <c r="E18" s="1128">
        <v>3.5</v>
      </c>
      <c r="F18" s="1127">
        <v>103.2</v>
      </c>
      <c r="G18" s="1128">
        <v>3.2</v>
      </c>
    </row>
    <row r="19" spans="1:8" s="26" customFormat="1" ht="13.8" x14ac:dyDescent="0.25">
      <c r="A19" s="1345" t="s">
        <v>2401</v>
      </c>
      <c r="B19" s="1127">
        <v>104.7</v>
      </c>
      <c r="C19" s="1128">
        <v>1.8</v>
      </c>
      <c r="D19" s="1127">
        <v>105.8</v>
      </c>
      <c r="E19" s="1128">
        <v>2.2000000000000002</v>
      </c>
      <c r="F19" s="1127">
        <v>105.4</v>
      </c>
      <c r="G19" s="1128">
        <v>2.1</v>
      </c>
      <c r="H19" s="26" t="s">
        <v>1009</v>
      </c>
    </row>
    <row r="20" spans="1:8" s="26" customFormat="1" ht="13.8" x14ac:dyDescent="0.25">
      <c r="A20" s="1345" t="s">
        <v>2402</v>
      </c>
      <c r="B20" s="1127">
        <v>107</v>
      </c>
      <c r="C20" s="1128">
        <v>2.2000000000000002</v>
      </c>
      <c r="D20" s="1127">
        <v>109.1</v>
      </c>
      <c r="E20" s="1128">
        <v>3.1</v>
      </c>
      <c r="F20" s="1127">
        <v>108.5</v>
      </c>
      <c r="G20" s="1128">
        <v>2.9</v>
      </c>
    </row>
    <row r="21" spans="1:8" s="26" customFormat="1" ht="13.8" x14ac:dyDescent="0.25">
      <c r="A21" s="1345" t="s">
        <v>2403</v>
      </c>
      <c r="B21" s="1127">
        <v>109.1</v>
      </c>
      <c r="C21" s="1128">
        <v>2</v>
      </c>
      <c r="D21" s="1127">
        <v>111.6</v>
      </c>
      <c r="E21" s="1128">
        <v>2.2999999999999998</v>
      </c>
      <c r="F21" s="1127">
        <v>111</v>
      </c>
      <c r="G21" s="1128">
        <v>2.2999999999999998</v>
      </c>
    </row>
    <row r="22" spans="1:8" ht="13.8" x14ac:dyDescent="0.25">
      <c r="A22" s="1345" t="s">
        <v>2262</v>
      </c>
      <c r="B22" s="1127">
        <v>111.5</v>
      </c>
      <c r="C22" s="1128">
        <v>2.2000000000000002</v>
      </c>
      <c r="D22" s="1127">
        <v>113.6</v>
      </c>
      <c r="E22" s="1128">
        <v>1.8</v>
      </c>
      <c r="F22" s="1127">
        <v>113.2</v>
      </c>
      <c r="G22" s="1128">
        <v>2</v>
      </c>
    </row>
    <row r="23" spans="1:8" s="32" customFormat="1" ht="13.8" x14ac:dyDescent="0.25">
      <c r="A23" s="1345" t="s">
        <v>2263</v>
      </c>
      <c r="B23" s="1127">
        <v>114.1</v>
      </c>
      <c r="C23" s="1128">
        <v>2.2999999999999998</v>
      </c>
      <c r="D23" s="1127">
        <v>117.5</v>
      </c>
      <c r="E23" s="1128">
        <v>3.4</v>
      </c>
      <c r="F23" s="1127">
        <v>116.9</v>
      </c>
      <c r="G23" s="1128">
        <v>3.3</v>
      </c>
    </row>
    <row r="24" spans="1:8" s="32" customFormat="1" ht="13.8" x14ac:dyDescent="0.25">
      <c r="A24" s="1345" t="s">
        <v>2264</v>
      </c>
      <c r="B24" s="1127">
        <v>114.4</v>
      </c>
      <c r="C24" s="1128">
        <v>0.3</v>
      </c>
      <c r="D24" s="1127">
        <v>117.3</v>
      </c>
      <c r="E24" s="1128">
        <v>-0.2</v>
      </c>
      <c r="F24" s="1127">
        <v>117.1</v>
      </c>
      <c r="G24" s="1128">
        <v>0.2</v>
      </c>
    </row>
    <row r="25" spans="1:8" s="26" customFormat="1" ht="13.8" x14ac:dyDescent="0.25">
      <c r="A25" s="1345" t="s">
        <v>2265</v>
      </c>
      <c r="B25" s="1127">
        <v>116.5</v>
      </c>
      <c r="C25" s="1128">
        <v>1.8</v>
      </c>
      <c r="D25" s="1127">
        <v>119.5</v>
      </c>
      <c r="E25" s="1128">
        <v>1.9</v>
      </c>
      <c r="F25" s="1127">
        <v>119.2</v>
      </c>
      <c r="G25" s="1128">
        <v>1.8</v>
      </c>
    </row>
    <row r="26" spans="1:8" ht="13.8" x14ac:dyDescent="0.25">
      <c r="A26" s="1345" t="s">
        <v>1392</v>
      </c>
      <c r="B26" s="1127">
        <v>119.9</v>
      </c>
      <c r="C26" s="1128">
        <v>2.9</v>
      </c>
      <c r="D26" s="1127">
        <v>123</v>
      </c>
      <c r="E26" s="1128">
        <v>2.9</v>
      </c>
      <c r="F26" s="1127">
        <v>122.4</v>
      </c>
      <c r="G26" s="1128">
        <v>2.7</v>
      </c>
    </row>
    <row r="27" spans="1:8" ht="15" customHeight="1" x14ac:dyDescent="0.25">
      <c r="A27" s="1345" t="s">
        <v>1393</v>
      </c>
      <c r="B27" s="1127">
        <v>121.7</v>
      </c>
      <c r="C27" s="1128">
        <v>1.5</v>
      </c>
      <c r="D27" s="1127">
        <v>125.5</v>
      </c>
      <c r="E27" s="1128">
        <v>2</v>
      </c>
      <c r="F27" s="1127">
        <v>124.7</v>
      </c>
      <c r="G27" s="1128">
        <v>1.9</v>
      </c>
    </row>
    <row r="28" spans="1:8" ht="14.25" customHeight="1" x14ac:dyDescent="0.25">
      <c r="A28" s="1345" t="s">
        <v>1495</v>
      </c>
      <c r="B28" s="1127">
        <v>122.8</v>
      </c>
      <c r="C28" s="1128">
        <v>0.9</v>
      </c>
      <c r="D28" s="1127">
        <v>128</v>
      </c>
      <c r="E28" s="1128">
        <v>2</v>
      </c>
      <c r="F28" s="1127">
        <v>127.2</v>
      </c>
      <c r="G28" s="1128">
        <v>2</v>
      </c>
    </row>
    <row r="29" spans="1:8" ht="14.25" customHeight="1" x14ac:dyDescent="0.25">
      <c r="A29" s="1345" t="s">
        <v>1585</v>
      </c>
      <c r="B29" s="1127">
        <v>125.2</v>
      </c>
      <c r="C29" s="1128">
        <v>2</v>
      </c>
      <c r="D29" s="1127">
        <v>130.1</v>
      </c>
      <c r="E29" s="1128">
        <v>1.6</v>
      </c>
      <c r="F29" s="1127">
        <v>129.30000000000001</v>
      </c>
      <c r="G29" s="1128">
        <v>1.7</v>
      </c>
    </row>
    <row r="30" spans="1:8" ht="14.25" customHeight="1" x14ac:dyDescent="0.25">
      <c r="A30" s="1345" t="s">
        <v>1662</v>
      </c>
      <c r="B30" s="1127">
        <v>126.6</v>
      </c>
      <c r="C30" s="1128">
        <v>1.1000000000000001</v>
      </c>
      <c r="D30" s="1127">
        <v>129.30000000000001</v>
      </c>
      <c r="E30" s="1128">
        <v>-0.6</v>
      </c>
      <c r="F30" s="1127">
        <v>128.80000000000001</v>
      </c>
      <c r="G30" s="1128">
        <v>-0.4</v>
      </c>
    </row>
    <row r="31" spans="1:8" ht="14.25" customHeight="1" x14ac:dyDescent="0.25">
      <c r="A31" s="1345" t="s">
        <v>1687</v>
      </c>
      <c r="B31" s="1127">
        <v>128.4</v>
      </c>
      <c r="C31" s="1128">
        <v>1.4</v>
      </c>
      <c r="D31" s="1127">
        <v>130.80000000000001</v>
      </c>
      <c r="E31" s="1128">
        <v>1.2</v>
      </c>
      <c r="F31" s="1127">
        <v>130.30000000000001</v>
      </c>
      <c r="G31" s="1128">
        <v>1.2</v>
      </c>
    </row>
    <row r="32" spans="1:8" ht="14.25" customHeight="1" x14ac:dyDescent="0.25">
      <c r="A32" s="1345" t="s">
        <v>1805</v>
      </c>
      <c r="B32" s="1127">
        <v>130.4</v>
      </c>
      <c r="C32" s="1128">
        <v>1.6</v>
      </c>
      <c r="D32" s="1127">
        <v>133.19999999999999</v>
      </c>
      <c r="E32" s="1128">
        <v>1.8</v>
      </c>
      <c r="F32" s="1127">
        <v>132.5</v>
      </c>
      <c r="G32" s="1128">
        <v>1.7</v>
      </c>
    </row>
    <row r="33" spans="1:7" ht="14.25" customHeight="1" x14ac:dyDescent="0.25">
      <c r="A33" s="1345" t="s">
        <v>1929</v>
      </c>
      <c r="B33" s="1127">
        <v>133.4</v>
      </c>
      <c r="C33" s="1128">
        <v>2.2999999999999998</v>
      </c>
      <c r="D33" s="1127">
        <v>136.30000000000001</v>
      </c>
      <c r="E33" s="1128">
        <v>2.2999999999999998</v>
      </c>
      <c r="F33" s="1127">
        <v>135.69999999999999</v>
      </c>
      <c r="G33" s="1128">
        <v>2.4</v>
      </c>
    </row>
    <row r="34" spans="1:7" ht="14.25" customHeight="1" x14ac:dyDescent="0.25">
      <c r="A34" s="1345" t="s">
        <v>2256</v>
      </c>
      <c r="B34" s="1127">
        <v>136</v>
      </c>
      <c r="C34" s="1128">
        <v>1.9</v>
      </c>
      <c r="D34" s="1127">
        <v>137.9</v>
      </c>
      <c r="E34" s="1128">
        <v>1.2</v>
      </c>
      <c r="F34" s="1127">
        <v>137.19999999999999</v>
      </c>
      <c r="G34" s="1128">
        <v>1.1000000000000001</v>
      </c>
    </row>
    <row r="35" spans="1:7" ht="14.25" customHeight="1" x14ac:dyDescent="0.25">
      <c r="A35" s="1345" t="s">
        <v>2257</v>
      </c>
      <c r="B35" s="1127">
        <v>137</v>
      </c>
      <c r="C35" s="1128">
        <v>0.7</v>
      </c>
      <c r="D35" s="1127">
        <v>137.9</v>
      </c>
      <c r="E35" s="1128">
        <v>0</v>
      </c>
      <c r="F35" s="1127">
        <v>137.4</v>
      </c>
      <c r="G35" s="1128">
        <v>0.1</v>
      </c>
    </row>
    <row r="36" spans="1:7" ht="14.25" customHeight="1" x14ac:dyDescent="0.25">
      <c r="A36" s="1345" t="s">
        <v>2258</v>
      </c>
      <c r="B36" s="1127">
        <v>141.6</v>
      </c>
      <c r="C36" s="1128">
        <v>3.4</v>
      </c>
      <c r="D36" s="1127">
        <v>144.9</v>
      </c>
      <c r="E36" s="1128">
        <v>5.0999999999999996</v>
      </c>
      <c r="F36" s="1127">
        <v>144.30000000000001</v>
      </c>
      <c r="G36" s="1128">
        <v>5</v>
      </c>
    </row>
    <row r="37" spans="1:7" ht="14.25" customHeight="1" x14ac:dyDescent="0.25">
      <c r="A37" s="1345" t="s">
        <v>2259</v>
      </c>
      <c r="B37" s="1127">
        <v>151.19999999999999</v>
      </c>
      <c r="C37" s="1128">
        <v>6.8</v>
      </c>
      <c r="D37" s="1127">
        <v>157.69999999999999</v>
      </c>
      <c r="E37" s="1128">
        <v>8.8000000000000007</v>
      </c>
      <c r="F37" s="1127">
        <v>157.9</v>
      </c>
      <c r="G37" s="1128">
        <v>9.4</v>
      </c>
    </row>
    <row r="38" spans="1:7" ht="12.75" customHeight="1" x14ac:dyDescent="0.25"/>
    <row r="40" spans="1:7" ht="29.25" customHeight="1" x14ac:dyDescent="0.25">
      <c r="A40" s="1664" t="s">
        <v>1864</v>
      </c>
      <c r="B40" s="1664"/>
      <c r="C40" s="1664"/>
      <c r="D40" s="1664"/>
      <c r="E40" s="1664"/>
      <c r="F40" s="1664"/>
      <c r="G40" s="1664"/>
    </row>
    <row r="41" spans="1:7" ht="13.8" x14ac:dyDescent="0.25">
      <c r="A41" s="26"/>
    </row>
  </sheetData>
  <customSheetViews>
    <customSheetView guid="{F67F5823-51D5-4D47-B100-5B47C1E6BCB9}" showPageBreaks="1" fitToPage="1" printArea="1">
      <selection activeCell="C38" sqref="C38"/>
      <pageMargins left="0.75" right="0.75" top="1" bottom="1" header="0.5" footer="0.5"/>
      <printOptions horizontalCentered="1"/>
      <pageSetup scale="86" firstPageNumber="33" orientation="portrait" verticalDpi="300" r:id="rId1"/>
      <headerFooter alignWithMargins="0">
        <oddFooter>&amp;C&amp;P</oddFooter>
      </headerFooter>
    </customSheetView>
    <customSheetView guid="{9014CDA8-C3FC-41E6-A045-DAEFC55B82B1}" showPageBreaks="1" fitToPage="1" printArea="1">
      <selection activeCell="A4" sqref="A4:G4"/>
      <pageMargins left="0.75" right="0.75" top="1" bottom="1" header="0.5" footer="0.5"/>
      <printOptions horizontalCentered="1"/>
      <pageSetup scale="88" firstPageNumber="33" orientation="portrait" verticalDpi="300" r:id="rId2"/>
      <headerFooter alignWithMargins="0">
        <oddFooter>&amp;C&amp;P</oddFooter>
      </headerFooter>
    </customSheetView>
  </customSheetViews>
  <mergeCells count="8">
    <mergeCell ref="A40:G40"/>
    <mergeCell ref="B6:C6"/>
    <mergeCell ref="D6:E6"/>
    <mergeCell ref="A1:G1"/>
    <mergeCell ref="A3:G3"/>
    <mergeCell ref="A4:G4"/>
    <mergeCell ref="F6:G6"/>
    <mergeCell ref="F5:G5"/>
  </mergeCells>
  <phoneticPr fontId="0" type="noConversion"/>
  <hyperlinks>
    <hyperlink ref="A40:G40" r:id="rId3" display="Source: Statistics Canada. Table 18-10-0005-01 Consumer Price Index, annual average, not seasonally adjusted" xr:uid="{00000000-0004-0000-2700-000000000000}"/>
  </hyperlinks>
  <printOptions horizontalCentered="1"/>
  <pageMargins left="0.74803149606299202" right="0.74803149606299202" top="0.98425196850393704" bottom="0.98425196850393704" header="0.511811023622047" footer="0.511811023622047"/>
  <pageSetup firstPageNumber="27" orientation="portrait" useFirstPageNumber="1" r:id="rId4"/>
  <headerFooter alignWithMargins="0"/>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7">
    <tabColor rgb="FFFF66CC"/>
    <pageSetUpPr fitToPage="1"/>
  </sheetPr>
  <dimension ref="A1:W84"/>
  <sheetViews>
    <sheetView zoomScaleNormal="100" workbookViewId="0">
      <selection activeCell="A52" sqref="A52:S52"/>
    </sheetView>
  </sheetViews>
  <sheetFormatPr defaultRowHeight="13.2" x14ac:dyDescent="0.25"/>
  <cols>
    <col min="1" max="1" width="23.33203125" style="2" customWidth="1"/>
    <col min="2" max="5" width="10.5546875" customWidth="1"/>
    <col min="6" max="6" width="9.33203125" customWidth="1"/>
    <col min="7" max="7" width="2.109375" customWidth="1"/>
    <col min="8" max="8" width="9.33203125" customWidth="1"/>
    <col min="9" max="9" width="2.109375" customWidth="1"/>
    <col min="10" max="12" width="10.5546875" customWidth="1"/>
    <col min="13" max="13" width="9.33203125" customWidth="1"/>
    <col min="14" max="14" width="2.109375" customWidth="1"/>
    <col min="15" max="15" width="9.33203125" customWidth="1"/>
    <col min="16" max="16" width="2.109375" customWidth="1"/>
    <col min="17" max="17" width="9.33203125" customWidth="1"/>
    <col min="18" max="18" width="2.109375" customWidth="1"/>
    <col min="19" max="19" width="9.33203125" customWidth="1"/>
    <col min="20" max="20" width="2.109375" customWidth="1"/>
  </cols>
  <sheetData>
    <row r="1" spans="1:20" s="580" customFormat="1" ht="17.399999999999999" x14ac:dyDescent="0.3">
      <c r="A1" s="1609" t="s">
        <v>526</v>
      </c>
      <c r="B1" s="1609"/>
      <c r="C1" s="1609"/>
      <c r="D1" s="1609"/>
      <c r="E1" s="1609"/>
      <c r="F1" s="1609"/>
      <c r="G1" s="1609"/>
      <c r="H1" s="1609"/>
      <c r="I1" s="1609"/>
      <c r="J1" s="1609"/>
      <c r="K1" s="1609"/>
      <c r="L1" s="1609"/>
      <c r="M1" s="1609"/>
      <c r="N1" s="1609"/>
      <c r="O1" s="1609"/>
      <c r="P1" s="1609"/>
      <c r="Q1" s="1609"/>
      <c r="R1" s="1609"/>
      <c r="S1" s="1609"/>
      <c r="T1" s="1609"/>
    </row>
    <row r="2" spans="1:20" s="1" customFormat="1" ht="18" customHeight="1" x14ac:dyDescent="0.25">
      <c r="A2" s="2"/>
      <c r="B2" s="2"/>
      <c r="C2" s="2"/>
      <c r="D2" s="2"/>
      <c r="E2" s="2"/>
      <c r="F2" s="2"/>
      <c r="G2" s="1220"/>
      <c r="H2" s="2"/>
      <c r="I2" s="1220"/>
      <c r="J2" s="2"/>
      <c r="K2" s="2"/>
      <c r="L2" s="2"/>
      <c r="M2" s="141"/>
      <c r="N2" s="141"/>
      <c r="O2" s="2"/>
      <c r="P2" s="1220"/>
    </row>
    <row r="3" spans="1:20" s="1" customFormat="1" ht="17.399999999999999" x14ac:dyDescent="0.3">
      <c r="A3" s="1602" t="s">
        <v>2284</v>
      </c>
      <c r="B3" s="1602"/>
      <c r="C3" s="1602"/>
      <c r="D3" s="1602"/>
      <c r="E3" s="1602"/>
      <c r="F3" s="1602"/>
      <c r="G3" s="1602"/>
      <c r="H3" s="1602"/>
      <c r="I3" s="1602"/>
      <c r="J3" s="1602"/>
      <c r="K3" s="1602"/>
      <c r="L3" s="1602"/>
      <c r="M3" s="1602"/>
      <c r="N3" s="1602"/>
      <c r="O3" s="1602"/>
      <c r="P3" s="1602"/>
      <c r="Q3" s="1602"/>
      <c r="R3" s="1602"/>
      <c r="S3" s="1602"/>
      <c r="T3" s="1602"/>
    </row>
    <row r="4" spans="1:20" s="1" customFormat="1" ht="17.399999999999999" x14ac:dyDescent="0.3">
      <c r="A4" s="1602" t="s">
        <v>387</v>
      </c>
      <c r="B4" s="1602"/>
      <c r="C4" s="1602"/>
      <c r="D4" s="1602"/>
      <c r="E4" s="1602"/>
      <c r="F4" s="1602"/>
      <c r="G4" s="1602"/>
      <c r="H4" s="1602"/>
      <c r="I4" s="1602"/>
      <c r="J4" s="1602"/>
      <c r="K4" s="1602"/>
      <c r="L4" s="1602"/>
      <c r="M4" s="1602"/>
      <c r="N4" s="1602"/>
      <c r="O4" s="1602"/>
      <c r="P4" s="1602"/>
      <c r="Q4" s="1602"/>
      <c r="R4" s="1602"/>
      <c r="S4" s="1602"/>
      <c r="T4" s="1602"/>
    </row>
    <row r="5" spans="1:20" s="1" customFormat="1" ht="12.75" customHeight="1" x14ac:dyDescent="0.25">
      <c r="A5" s="2"/>
      <c r="B5" s="2"/>
      <c r="C5" s="2"/>
      <c r="D5" s="2"/>
      <c r="E5" s="2"/>
      <c r="F5" s="2"/>
      <c r="G5" s="1220"/>
      <c r="M5" s="5"/>
      <c r="N5" s="5"/>
    </row>
    <row r="6" spans="1:20" s="16" customFormat="1" ht="18" x14ac:dyDescent="0.3">
      <c r="A6" s="58" t="s">
        <v>936</v>
      </c>
      <c r="B6" s="1142" t="s">
        <v>2265</v>
      </c>
      <c r="C6" s="1142" t="s">
        <v>1392</v>
      </c>
      <c r="D6" s="1142" t="s">
        <v>1393</v>
      </c>
      <c r="E6" s="1142" t="s">
        <v>1495</v>
      </c>
      <c r="F6" s="1631" t="s">
        <v>1585</v>
      </c>
      <c r="G6" s="1631"/>
      <c r="H6" s="1631" t="s">
        <v>1662</v>
      </c>
      <c r="I6" s="1631"/>
      <c r="J6" s="1142" t="s">
        <v>1687</v>
      </c>
      <c r="K6" s="1142" t="s">
        <v>1805</v>
      </c>
      <c r="L6" s="1142" t="s">
        <v>1929</v>
      </c>
      <c r="M6" s="37" t="s">
        <v>2256</v>
      </c>
      <c r="N6" s="1241" t="s">
        <v>2073</v>
      </c>
      <c r="O6" s="1473" t="s">
        <v>2257</v>
      </c>
      <c r="P6" s="1241" t="s">
        <v>2073</v>
      </c>
      <c r="Q6" s="37" t="s">
        <v>2258</v>
      </c>
      <c r="R6" s="1241" t="s">
        <v>2073</v>
      </c>
      <c r="S6" s="37" t="s">
        <v>2259</v>
      </c>
      <c r="T6" s="1241" t="s">
        <v>2075</v>
      </c>
    </row>
    <row r="7" spans="1:20" s="1" customFormat="1" ht="4.5" customHeight="1" thickBot="1" x14ac:dyDescent="0.3">
      <c r="A7" s="17"/>
      <c r="B7" s="996"/>
      <c r="C7" s="996"/>
      <c r="D7" s="996"/>
      <c r="E7" s="996"/>
      <c r="F7" s="996"/>
      <c r="G7" s="996"/>
      <c r="H7" s="996"/>
      <c r="I7" s="996"/>
      <c r="J7" s="996"/>
      <c r="K7" s="996"/>
      <c r="L7" s="996"/>
      <c r="M7" s="996"/>
      <c r="N7" s="996"/>
      <c r="O7" s="996"/>
      <c r="P7" s="996"/>
      <c r="Q7" s="996"/>
      <c r="R7" s="996"/>
      <c r="S7" s="996"/>
      <c r="T7" s="996"/>
    </row>
    <row r="8" spans="1:20" s="1" customFormat="1" ht="4.5" customHeight="1" x14ac:dyDescent="0.25">
      <c r="A8" s="68"/>
      <c r="B8" s="580"/>
      <c r="C8" s="580"/>
      <c r="D8" s="580"/>
      <c r="E8" s="580"/>
      <c r="F8" s="580"/>
      <c r="G8" s="580"/>
      <c r="H8" s="580"/>
      <c r="I8" s="580"/>
      <c r="J8" s="580"/>
      <c r="K8" s="580"/>
      <c r="L8" s="580"/>
      <c r="M8" s="580"/>
      <c r="N8" s="580"/>
      <c r="O8" s="580"/>
      <c r="P8" s="580"/>
      <c r="Q8" s="580"/>
      <c r="R8" s="580"/>
      <c r="S8" s="580"/>
      <c r="T8" s="580"/>
    </row>
    <row r="9" spans="1:20" s="1" customFormat="1" ht="13.8" x14ac:dyDescent="0.25">
      <c r="A9" s="221" t="s">
        <v>937</v>
      </c>
      <c r="B9" s="1472">
        <v>888</v>
      </c>
      <c r="C9" s="1472">
        <v>869</v>
      </c>
      <c r="D9" s="1472">
        <v>928</v>
      </c>
      <c r="E9" s="1472">
        <v>841</v>
      </c>
      <c r="F9" s="1628">
        <v>778</v>
      </c>
      <c r="G9" s="1628"/>
      <c r="H9" s="1628">
        <v>815</v>
      </c>
      <c r="I9" s="1628"/>
      <c r="J9" s="1472">
        <v>874</v>
      </c>
      <c r="K9" s="1472">
        <v>832</v>
      </c>
      <c r="L9" s="1472">
        <v>874</v>
      </c>
      <c r="M9" s="1628">
        <v>826</v>
      </c>
      <c r="N9" s="1628"/>
      <c r="O9" s="1628">
        <v>458</v>
      </c>
      <c r="P9" s="1628"/>
      <c r="Q9" s="1628">
        <v>712</v>
      </c>
      <c r="R9" s="1628"/>
      <c r="S9" s="1628">
        <v>983</v>
      </c>
      <c r="T9" s="1628"/>
    </row>
    <row r="10" spans="1:20" s="238" customFormat="1" ht="11.4" x14ac:dyDescent="0.2">
      <c r="A10" s="243" t="s">
        <v>72</v>
      </c>
      <c r="B10" s="245">
        <v>-1.9</v>
      </c>
      <c r="C10" s="245">
        <v>-2.1396396396396344</v>
      </c>
      <c r="D10" s="245">
        <v>6.7894131185270323</v>
      </c>
      <c r="E10" s="245">
        <v>-9.375</v>
      </c>
      <c r="F10" s="1630">
        <v>-7.4910820451843048</v>
      </c>
      <c r="G10" s="1630"/>
      <c r="H10" s="1630">
        <v>4.7557840616966551</v>
      </c>
      <c r="I10" s="1630"/>
      <c r="J10" s="245">
        <v>7.2392638036809842</v>
      </c>
      <c r="K10" s="245">
        <v>-4.8054919908466776</v>
      </c>
      <c r="L10" s="245">
        <v>5.0480769230769162</v>
      </c>
      <c r="M10" s="1630">
        <v>-5.4919908466819267</v>
      </c>
      <c r="N10" s="1630"/>
      <c r="O10" s="1630">
        <v>-44.552058111380141</v>
      </c>
      <c r="P10" s="1630"/>
      <c r="Q10" s="1630">
        <v>55.4585152838428</v>
      </c>
      <c r="R10" s="1630"/>
      <c r="S10" s="1630">
        <v>38.061797752808978</v>
      </c>
      <c r="T10" s="1630"/>
    </row>
    <row r="11" spans="1:20" s="1" customFormat="1" ht="12.75" customHeight="1" x14ac:dyDescent="0.25">
      <c r="A11" s="221"/>
      <c r="B11" s="158"/>
      <c r="C11" s="158"/>
      <c r="D11" s="158"/>
      <c r="E11" s="158"/>
      <c r="F11" s="158"/>
      <c r="G11" s="158"/>
      <c r="H11" s="158"/>
      <c r="I11" s="158"/>
      <c r="J11" s="158"/>
      <c r="K11" s="158"/>
      <c r="L11" s="158"/>
      <c r="M11" s="130"/>
      <c r="N11" s="130"/>
      <c r="O11" s="158"/>
      <c r="P11" s="158"/>
      <c r="Q11" s="158"/>
      <c r="R11" s="158"/>
      <c r="S11" s="158"/>
    </row>
    <row r="12" spans="1:20" s="1" customFormat="1" ht="12.75" customHeight="1" x14ac:dyDescent="0.25">
      <c r="A12" s="869" t="s">
        <v>1676</v>
      </c>
      <c r="B12" s="90">
        <v>1403</v>
      </c>
      <c r="C12" s="90">
        <v>1436</v>
      </c>
      <c r="D12" s="90">
        <v>1312</v>
      </c>
      <c r="E12" s="90">
        <v>1409</v>
      </c>
      <c r="F12" s="1625">
        <v>1420</v>
      </c>
      <c r="G12" s="1625"/>
      <c r="H12" s="1625">
        <v>1345</v>
      </c>
      <c r="I12" s="1625"/>
      <c r="J12" s="90">
        <v>1399</v>
      </c>
      <c r="K12" s="90">
        <v>1343</v>
      </c>
      <c r="L12" s="90">
        <v>1314</v>
      </c>
      <c r="M12" s="1625">
        <v>1325</v>
      </c>
      <c r="N12" s="1625"/>
      <c r="O12" s="1625">
        <v>1309</v>
      </c>
      <c r="P12" s="1625"/>
      <c r="Q12" s="1625">
        <v>1464</v>
      </c>
      <c r="R12" s="1625"/>
      <c r="S12" s="1625">
        <v>1546</v>
      </c>
      <c r="T12" s="1625"/>
    </row>
    <row r="13" spans="1:20" s="1" customFormat="1" ht="12.75" customHeight="1" x14ac:dyDescent="0.25">
      <c r="A13" s="243" t="s">
        <v>72</v>
      </c>
      <c r="B13" s="195">
        <v>-3.7062457103637647</v>
      </c>
      <c r="C13" s="245">
        <v>2.3521026372059772</v>
      </c>
      <c r="D13" s="245">
        <v>-8.6350974930362145</v>
      </c>
      <c r="E13" s="245">
        <v>7.3932926829268331</v>
      </c>
      <c r="F13" s="1630">
        <v>0.78069552874378001</v>
      </c>
      <c r="G13" s="1630"/>
      <c r="H13" s="1630">
        <v>-5.2816901408450745</v>
      </c>
      <c r="I13" s="1630"/>
      <c r="J13" s="245">
        <v>4.014869888475836</v>
      </c>
      <c r="K13" s="245">
        <v>-4.0028591851322348</v>
      </c>
      <c r="L13" s="245">
        <v>-2.1593447505584562</v>
      </c>
      <c r="M13" s="1630">
        <v>0.83713850837139336</v>
      </c>
      <c r="N13" s="1630"/>
      <c r="O13" s="1630">
        <v>-1.2075471698113183</v>
      </c>
      <c r="P13" s="1630"/>
      <c r="Q13" s="1630">
        <v>11.841100076394184</v>
      </c>
      <c r="R13" s="1630"/>
      <c r="S13" s="1630">
        <v>5.601092896174853</v>
      </c>
      <c r="T13" s="1630"/>
    </row>
    <row r="14" spans="1:20" s="1" customFormat="1" ht="12.75" customHeight="1" x14ac:dyDescent="0.25">
      <c r="A14" s="869"/>
      <c r="B14" s="158"/>
      <c r="C14" s="158"/>
      <c r="D14" s="158"/>
      <c r="E14" s="158"/>
      <c r="F14" s="158"/>
      <c r="G14" s="158"/>
      <c r="H14" s="158"/>
      <c r="I14" s="158"/>
      <c r="J14" s="158"/>
      <c r="K14" s="158"/>
      <c r="L14" s="158"/>
      <c r="M14" s="130"/>
      <c r="N14" s="130"/>
      <c r="O14" s="130"/>
      <c r="P14" s="130"/>
      <c r="Q14" s="130"/>
      <c r="R14" s="130"/>
      <c r="S14" s="130"/>
      <c r="T14" s="14"/>
    </row>
    <row r="15" spans="1:20" s="1" customFormat="1" ht="13.8" x14ac:dyDescent="0.25">
      <c r="A15" s="869" t="s">
        <v>1677</v>
      </c>
      <c r="B15" s="90">
        <v>1116</v>
      </c>
      <c r="C15" s="90">
        <v>1253</v>
      </c>
      <c r="D15" s="90">
        <v>1231</v>
      </c>
      <c r="E15" s="90">
        <v>1284</v>
      </c>
      <c r="F15" s="1625">
        <v>1286</v>
      </c>
      <c r="G15" s="1625"/>
      <c r="H15" s="1625">
        <v>1261</v>
      </c>
      <c r="I15" s="1625"/>
      <c r="J15" s="90">
        <v>1148</v>
      </c>
      <c r="K15" s="90">
        <v>1327</v>
      </c>
      <c r="L15" s="90">
        <v>1369</v>
      </c>
      <c r="M15" s="1625">
        <v>1380</v>
      </c>
      <c r="N15" s="1625"/>
      <c r="O15" s="1625">
        <v>1348</v>
      </c>
      <c r="P15" s="1625"/>
      <c r="Q15" s="1625">
        <v>1361</v>
      </c>
      <c r="R15" s="1625"/>
      <c r="S15" s="1625">
        <v>1583</v>
      </c>
      <c r="T15" s="1625"/>
    </row>
    <row r="16" spans="1:20" s="238" customFormat="1" ht="11.4" x14ac:dyDescent="0.2">
      <c r="A16" s="243" t="s">
        <v>72</v>
      </c>
      <c r="B16" s="195">
        <v>-11.987381703470035</v>
      </c>
      <c r="C16" s="245">
        <v>12.275985663082434</v>
      </c>
      <c r="D16" s="245">
        <v>-1.7557861133280173</v>
      </c>
      <c r="E16" s="245">
        <v>4.3054427294882291</v>
      </c>
      <c r="F16" s="1630">
        <v>0.15576323987538387</v>
      </c>
      <c r="G16" s="1630"/>
      <c r="H16" s="1630">
        <v>-1.9440124416796323</v>
      </c>
      <c r="I16" s="1630"/>
      <c r="J16" s="245">
        <v>-8.9611419508326744</v>
      </c>
      <c r="K16" s="245">
        <v>15.59233449477353</v>
      </c>
      <c r="L16" s="245">
        <v>3.1650339110776082</v>
      </c>
      <c r="M16" s="1630">
        <v>0.80350620891160851</v>
      </c>
      <c r="N16" s="1630"/>
      <c r="O16" s="1630">
        <v>-2.3188405797101463</v>
      </c>
      <c r="P16" s="1630"/>
      <c r="Q16" s="1630">
        <v>0.96439169139466152</v>
      </c>
      <c r="R16" s="1630"/>
      <c r="S16" s="1630">
        <v>16.311535635562091</v>
      </c>
      <c r="T16" s="1630"/>
    </row>
    <row r="17" spans="1:20" s="1" customFormat="1" ht="12.75" customHeight="1" x14ac:dyDescent="0.25">
      <c r="A17" s="61"/>
      <c r="B17" s="56"/>
      <c r="C17" s="56"/>
      <c r="D17" s="56"/>
      <c r="E17" s="56"/>
      <c r="F17" s="56"/>
      <c r="G17" s="1227"/>
      <c r="H17" s="56"/>
      <c r="I17" s="1227"/>
      <c r="J17" s="56"/>
      <c r="K17" s="56"/>
      <c r="L17" s="56"/>
      <c r="M17" s="56"/>
      <c r="N17" s="1227"/>
      <c r="O17" s="56"/>
      <c r="P17" s="1227"/>
      <c r="Q17" s="158"/>
      <c r="R17" s="158"/>
      <c r="S17" s="470"/>
    </row>
    <row r="18" spans="1:20" s="158" customFormat="1" ht="13.8" x14ac:dyDescent="0.25">
      <c r="A18" s="10" t="s">
        <v>1950</v>
      </c>
      <c r="B18" s="13"/>
      <c r="C18" s="13"/>
      <c r="D18" s="13"/>
      <c r="E18" s="13"/>
      <c r="F18" s="13"/>
      <c r="G18" s="1226"/>
      <c r="H18" s="13"/>
      <c r="I18" s="1226"/>
      <c r="J18" s="13"/>
      <c r="K18" s="13"/>
      <c r="L18" s="13"/>
      <c r="M18" s="13"/>
      <c r="N18" s="1226"/>
      <c r="O18" s="13"/>
      <c r="P18" s="1226"/>
    </row>
    <row r="19" spans="1:20" s="158" customFormat="1" ht="12.75" customHeight="1" x14ac:dyDescent="0.25">
      <c r="A19" s="10"/>
      <c r="B19" s="13"/>
      <c r="C19" s="13"/>
      <c r="D19" s="13"/>
      <c r="E19" s="13"/>
      <c r="F19" s="13"/>
      <c r="G19" s="1226"/>
      <c r="H19" s="13"/>
      <c r="I19" s="1226"/>
      <c r="J19" s="13"/>
      <c r="K19" s="13"/>
      <c r="L19" s="13"/>
      <c r="M19" s="13"/>
      <c r="N19" s="1226"/>
      <c r="O19" s="13"/>
      <c r="P19" s="1226"/>
    </row>
    <row r="20" spans="1:20" s="158" customFormat="1" ht="12" customHeight="1" x14ac:dyDescent="0.25">
      <c r="A20" s="10" t="s">
        <v>276</v>
      </c>
      <c r="B20" s="13"/>
      <c r="C20" s="13"/>
      <c r="D20" s="13"/>
      <c r="E20" s="13"/>
      <c r="F20" s="13"/>
      <c r="G20" s="1226"/>
      <c r="H20" s="13"/>
      <c r="I20" s="1226"/>
      <c r="J20" s="13"/>
      <c r="K20" s="13"/>
      <c r="L20" s="13"/>
      <c r="M20" s="13"/>
      <c r="N20" s="1226"/>
      <c r="O20" s="13"/>
      <c r="P20" s="1226"/>
    </row>
    <row r="21" spans="1:20" s="158" customFormat="1" ht="12.75" customHeight="1" x14ac:dyDescent="0.25">
      <c r="A21" s="10"/>
      <c r="B21" s="13"/>
      <c r="C21" s="13"/>
      <c r="D21" s="13"/>
      <c r="E21" s="13"/>
      <c r="F21" s="13"/>
      <c r="G21" s="1226"/>
      <c r="H21" s="13"/>
      <c r="I21" s="1226"/>
      <c r="J21" s="13"/>
      <c r="K21" s="13"/>
      <c r="L21" s="13"/>
      <c r="M21" s="13"/>
      <c r="N21" s="1226"/>
      <c r="O21" s="13"/>
      <c r="P21" s="1226"/>
    </row>
    <row r="22" spans="1:20" s="158" customFormat="1" ht="13.8" x14ac:dyDescent="0.25">
      <c r="A22" s="993" t="s">
        <v>1832</v>
      </c>
      <c r="B22" s="13"/>
      <c r="C22" s="13"/>
      <c r="D22" s="13"/>
      <c r="E22" s="13"/>
      <c r="F22" s="13"/>
      <c r="G22" s="1226"/>
      <c r="H22" s="13"/>
      <c r="I22" s="1226"/>
      <c r="J22" s="13"/>
      <c r="K22" s="13"/>
      <c r="L22" s="13"/>
      <c r="M22" s="13"/>
      <c r="N22" s="1226"/>
      <c r="O22" s="13"/>
      <c r="P22" s="1226"/>
    </row>
    <row r="23" spans="1:20" ht="13.8" x14ac:dyDescent="0.25">
      <c r="A23" s="1603" t="s">
        <v>1833</v>
      </c>
      <c r="B23" s="1603"/>
      <c r="C23" s="1603"/>
      <c r="D23" s="1603"/>
      <c r="E23" s="1603"/>
      <c r="F23" s="1603"/>
      <c r="G23" s="1603"/>
      <c r="H23" s="1603"/>
      <c r="I23" s="1603"/>
      <c r="J23" s="1603"/>
      <c r="K23" s="1603"/>
      <c r="L23" s="1603"/>
    </row>
    <row r="25" spans="1:20" ht="17.399999999999999" x14ac:dyDescent="0.3">
      <c r="A25" s="1609" t="s">
        <v>686</v>
      </c>
      <c r="B25" s="1609"/>
      <c r="C25" s="1609"/>
      <c r="D25" s="1609"/>
      <c r="E25" s="1609"/>
      <c r="F25" s="1609"/>
      <c r="G25" s="1609"/>
      <c r="H25" s="1609"/>
      <c r="I25" s="1609"/>
      <c r="J25" s="1609"/>
      <c r="K25" s="1609"/>
      <c r="L25" s="1609"/>
      <c r="M25" s="1609"/>
      <c r="N25" s="1609"/>
      <c r="O25" s="1609"/>
      <c r="P25" s="1609"/>
      <c r="Q25" s="1609"/>
      <c r="R25" s="1609"/>
      <c r="S25" s="1609"/>
      <c r="T25" s="1609"/>
    </row>
    <row r="26" spans="1:20" ht="18" customHeight="1" x14ac:dyDescent="0.3">
      <c r="A26" s="48"/>
      <c r="B26" s="2"/>
      <c r="C26" s="2"/>
      <c r="D26" s="2"/>
      <c r="E26" s="2"/>
      <c r="F26" s="2"/>
      <c r="G26" s="1220"/>
      <c r="H26" s="2"/>
      <c r="I26" s="1220"/>
      <c r="J26" s="2"/>
      <c r="K26" s="2"/>
      <c r="L26" s="2"/>
      <c r="M26" s="2"/>
      <c r="N26" s="1220"/>
    </row>
    <row r="27" spans="1:20" ht="17.399999999999999" x14ac:dyDescent="0.3">
      <c r="A27" s="1602" t="s">
        <v>973</v>
      </c>
      <c r="B27" s="1602"/>
      <c r="C27" s="1602"/>
      <c r="D27" s="1602"/>
      <c r="E27" s="1602"/>
      <c r="F27" s="1602"/>
      <c r="G27" s="1602"/>
      <c r="H27" s="1602"/>
      <c r="I27" s="1602"/>
      <c r="J27" s="1602"/>
      <c r="K27" s="1602"/>
      <c r="L27" s="1602"/>
      <c r="M27" s="1602"/>
      <c r="N27" s="1602"/>
      <c r="O27" s="1602"/>
      <c r="P27" s="1602"/>
      <c r="Q27" s="1602"/>
      <c r="R27" s="1602"/>
      <c r="S27" s="1602"/>
      <c r="T27" s="1602"/>
    </row>
    <row r="28" spans="1:20" ht="17.399999999999999" x14ac:dyDescent="0.3">
      <c r="A28" s="1602" t="s">
        <v>2285</v>
      </c>
      <c r="B28" s="1602"/>
      <c r="C28" s="1602"/>
      <c r="D28" s="1602"/>
      <c r="E28" s="1602"/>
      <c r="F28" s="1602"/>
      <c r="G28" s="1602"/>
      <c r="H28" s="1602"/>
      <c r="I28" s="1602"/>
      <c r="J28" s="1602"/>
      <c r="K28" s="1602"/>
      <c r="L28" s="1602"/>
      <c r="M28" s="1602"/>
      <c r="N28" s="1602"/>
      <c r="O28" s="1602"/>
      <c r="P28" s="1602"/>
      <c r="Q28" s="1602"/>
      <c r="R28" s="1602"/>
      <c r="S28" s="1602"/>
      <c r="T28" s="1602"/>
    </row>
    <row r="29" spans="1:20" ht="14.25" customHeight="1" x14ac:dyDescent="0.3">
      <c r="A29" s="15"/>
      <c r="B29" s="15"/>
      <c r="C29" s="15"/>
      <c r="D29" s="15"/>
      <c r="E29" s="15"/>
      <c r="F29" s="15"/>
      <c r="G29" s="1215"/>
      <c r="H29" s="15"/>
      <c r="I29" s="1215"/>
      <c r="J29" s="15"/>
      <c r="K29" s="29"/>
      <c r="L29" s="29"/>
      <c r="M29" s="29"/>
      <c r="N29" s="29"/>
      <c r="O29" s="29"/>
      <c r="P29" s="29"/>
      <c r="Q29" s="29"/>
      <c r="R29" s="29"/>
      <c r="S29" s="29"/>
    </row>
    <row r="30" spans="1:20" ht="16.5" customHeight="1" x14ac:dyDescent="0.3">
      <c r="A30" s="364"/>
      <c r="B30" s="1614" t="s">
        <v>707</v>
      </c>
      <c r="C30" s="1614"/>
      <c r="D30" s="1614"/>
      <c r="E30" s="1614"/>
      <c r="F30" s="1614"/>
      <c r="G30" s="1614"/>
      <c r="H30" s="1614"/>
      <c r="I30" s="1614"/>
      <c r="J30" s="1614"/>
      <c r="K30" s="1614"/>
      <c r="L30" s="1614"/>
      <c r="M30" s="1614"/>
      <c r="N30" s="1614"/>
      <c r="O30" s="1614"/>
      <c r="P30" s="1614"/>
      <c r="Q30" s="1614"/>
      <c r="R30" s="1614"/>
      <c r="S30" s="1614"/>
    </row>
    <row r="31" spans="1:20" s="50" customFormat="1" ht="15.6" x14ac:dyDescent="0.3">
      <c r="A31" s="369" t="s">
        <v>708</v>
      </c>
      <c r="B31" s="23" t="s">
        <v>709</v>
      </c>
      <c r="C31" s="365" t="s">
        <v>710</v>
      </c>
      <c r="D31" s="23" t="s">
        <v>760</v>
      </c>
      <c r="E31" s="23" t="s">
        <v>103</v>
      </c>
      <c r="F31" s="1614" t="s">
        <v>104</v>
      </c>
      <c r="G31" s="1614"/>
      <c r="H31" s="1614" t="s">
        <v>105</v>
      </c>
      <c r="I31" s="1614"/>
      <c r="J31" s="23" t="s">
        <v>106</v>
      </c>
      <c r="K31" s="23" t="s">
        <v>107</v>
      </c>
      <c r="L31" s="23" t="s">
        <v>108</v>
      </c>
      <c r="M31" s="1614" t="s">
        <v>109</v>
      </c>
      <c r="N31" s="1614"/>
      <c r="O31" s="1614" t="s">
        <v>711</v>
      </c>
      <c r="P31" s="1614"/>
      <c r="Q31" s="1614" t="s">
        <v>712</v>
      </c>
      <c r="R31" s="1614"/>
      <c r="S31" s="1614" t="s">
        <v>713</v>
      </c>
      <c r="T31" s="1614"/>
    </row>
    <row r="32" spans="1:20" s="28" customFormat="1" ht="4.5" customHeight="1" thickBot="1" x14ac:dyDescent="0.35">
      <c r="A32" s="370"/>
      <c r="B32" s="72"/>
      <c r="C32" s="368"/>
      <c r="D32" s="72"/>
      <c r="E32" s="72"/>
      <c r="F32" s="72"/>
      <c r="G32" s="72"/>
      <c r="H32" s="72"/>
      <c r="I32" s="72"/>
      <c r="J32" s="72"/>
      <c r="K32" s="72"/>
      <c r="L32" s="72"/>
      <c r="M32" s="72"/>
      <c r="N32" s="72"/>
      <c r="O32" s="72"/>
      <c r="P32" s="72"/>
      <c r="Q32" s="72"/>
      <c r="R32" s="72"/>
      <c r="S32" s="72"/>
      <c r="T32" s="72"/>
    </row>
    <row r="33" spans="1:20" ht="4.5" customHeight="1" x14ac:dyDescent="0.25">
      <c r="A33" s="371"/>
      <c r="B33" s="69"/>
      <c r="C33" s="366"/>
      <c r="D33" s="69"/>
      <c r="E33" s="69"/>
      <c r="F33" s="69"/>
      <c r="G33" s="69"/>
      <c r="H33" s="69"/>
      <c r="I33" s="69"/>
      <c r="J33" s="69"/>
      <c r="K33" s="69"/>
      <c r="L33" s="69"/>
      <c r="M33" s="69"/>
      <c r="N33" s="69"/>
      <c r="O33" s="69"/>
      <c r="P33" s="69"/>
      <c r="Q33" s="69"/>
      <c r="R33" s="69"/>
      <c r="S33" s="69"/>
      <c r="T33" s="69"/>
    </row>
    <row r="34" spans="1:20" s="10" customFormat="1" ht="13.8" x14ac:dyDescent="0.25">
      <c r="A34" s="372" t="s">
        <v>714</v>
      </c>
      <c r="B34" s="1242">
        <v>0</v>
      </c>
      <c r="C34" s="389">
        <v>79</v>
      </c>
      <c r="D34" s="1242">
        <v>714</v>
      </c>
      <c r="E34" s="1242">
        <v>440</v>
      </c>
      <c r="F34" s="1628">
        <v>303</v>
      </c>
      <c r="G34" s="1628"/>
      <c r="H34" s="1628">
        <v>1849</v>
      </c>
      <c r="I34" s="1628"/>
      <c r="J34" s="1242">
        <v>93</v>
      </c>
      <c r="K34" s="1242">
        <v>67</v>
      </c>
      <c r="L34" s="1242">
        <v>1630</v>
      </c>
      <c r="M34" s="1628">
        <v>383</v>
      </c>
      <c r="N34" s="1628"/>
      <c r="O34" s="1628">
        <v>0</v>
      </c>
      <c r="P34" s="1628"/>
      <c r="Q34" s="1628">
        <v>93</v>
      </c>
      <c r="R34" s="1628"/>
      <c r="S34" s="1628">
        <v>52</v>
      </c>
      <c r="T34" s="1628"/>
    </row>
    <row r="35" spans="1:20" s="10" customFormat="1" ht="13.8" x14ac:dyDescent="0.25">
      <c r="A35" s="402" t="s">
        <v>602</v>
      </c>
      <c r="B35" s="1054">
        <v>96</v>
      </c>
      <c r="C35" s="1054">
        <v>0</v>
      </c>
      <c r="D35" s="1054">
        <v>670</v>
      </c>
      <c r="E35" s="1054">
        <v>318</v>
      </c>
      <c r="F35" s="1629">
        <v>128</v>
      </c>
      <c r="G35" s="1629"/>
      <c r="H35" s="1629">
        <v>1482</v>
      </c>
      <c r="I35" s="1629"/>
      <c r="J35" s="1054">
        <v>5</v>
      </c>
      <c r="K35" s="1054">
        <v>5</v>
      </c>
      <c r="L35" s="1054">
        <v>533</v>
      </c>
      <c r="M35" s="1629">
        <v>315</v>
      </c>
      <c r="N35" s="1629"/>
      <c r="O35" s="1629">
        <v>11</v>
      </c>
      <c r="P35" s="1629"/>
      <c r="Q35" s="1629">
        <v>0</v>
      </c>
      <c r="R35" s="1629"/>
      <c r="S35" s="1629">
        <v>0</v>
      </c>
      <c r="T35" s="1629"/>
    </row>
    <row r="36" spans="1:20" s="10" customFormat="1" ht="15.75" customHeight="1" x14ac:dyDescent="0.25">
      <c r="A36" s="372" t="s">
        <v>893</v>
      </c>
      <c r="B36" s="1242">
        <v>957</v>
      </c>
      <c r="C36" s="389">
        <v>394</v>
      </c>
      <c r="D36" s="1242">
        <v>0</v>
      </c>
      <c r="E36" s="1242">
        <v>1998</v>
      </c>
      <c r="F36" s="1628">
        <v>938</v>
      </c>
      <c r="G36" s="1628"/>
      <c r="H36" s="1628">
        <v>4628</v>
      </c>
      <c r="I36" s="1628"/>
      <c r="J36" s="1242">
        <v>223</v>
      </c>
      <c r="K36" s="1242">
        <v>334</v>
      </c>
      <c r="L36" s="1242">
        <v>2316</v>
      </c>
      <c r="M36" s="1628">
        <v>1567</v>
      </c>
      <c r="N36" s="1628"/>
      <c r="O36" s="1628">
        <v>71</v>
      </c>
      <c r="P36" s="1628"/>
      <c r="Q36" s="1628">
        <v>87</v>
      </c>
      <c r="R36" s="1628"/>
      <c r="S36" s="1628">
        <v>48</v>
      </c>
      <c r="T36" s="1628"/>
    </row>
    <row r="37" spans="1:20" s="10" customFormat="1" ht="13.8" x14ac:dyDescent="0.25">
      <c r="A37" s="373" t="s">
        <v>894</v>
      </c>
      <c r="B37" s="1242">
        <v>593</v>
      </c>
      <c r="C37" s="389">
        <v>311</v>
      </c>
      <c r="D37" s="1242">
        <v>2091</v>
      </c>
      <c r="E37" s="1242">
        <v>0</v>
      </c>
      <c r="F37" s="1628">
        <v>2003</v>
      </c>
      <c r="G37" s="1628"/>
      <c r="H37" s="1628">
        <v>2970</v>
      </c>
      <c r="I37" s="1628"/>
      <c r="J37" s="1242">
        <v>205</v>
      </c>
      <c r="K37" s="1242">
        <v>126</v>
      </c>
      <c r="L37" s="1242">
        <v>1441</v>
      </c>
      <c r="M37" s="1628">
        <v>599</v>
      </c>
      <c r="N37" s="1628"/>
      <c r="O37" s="1628">
        <v>26</v>
      </c>
      <c r="P37" s="1628"/>
      <c r="Q37" s="1628">
        <v>129</v>
      </c>
      <c r="R37" s="1628"/>
      <c r="S37" s="1628">
        <v>83</v>
      </c>
      <c r="T37" s="1628"/>
    </row>
    <row r="38" spans="1:20" s="10" customFormat="1" ht="13.8" x14ac:dyDescent="0.25">
      <c r="A38" s="373" t="s">
        <v>895</v>
      </c>
      <c r="B38" s="1242">
        <v>194</v>
      </c>
      <c r="C38" s="389">
        <v>258</v>
      </c>
      <c r="D38" s="1242">
        <v>1037</v>
      </c>
      <c r="E38" s="1242">
        <v>1856</v>
      </c>
      <c r="F38" s="1628">
        <v>0</v>
      </c>
      <c r="G38" s="1628"/>
      <c r="H38" s="1628">
        <v>17487</v>
      </c>
      <c r="I38" s="1628"/>
      <c r="J38" s="1242">
        <v>617</v>
      </c>
      <c r="K38" s="1242">
        <v>436</v>
      </c>
      <c r="L38" s="1242">
        <v>3510</v>
      </c>
      <c r="M38" s="1628">
        <v>3917</v>
      </c>
      <c r="N38" s="1628"/>
      <c r="O38" s="1628">
        <v>25</v>
      </c>
      <c r="P38" s="1628"/>
      <c r="Q38" s="1628">
        <v>132</v>
      </c>
      <c r="R38" s="1628"/>
      <c r="S38" s="1628">
        <v>141</v>
      </c>
      <c r="T38" s="1628"/>
    </row>
    <row r="39" spans="1:20" s="10" customFormat="1" ht="13.8" x14ac:dyDescent="0.25">
      <c r="A39" s="373" t="s">
        <v>896</v>
      </c>
      <c r="B39" s="1242">
        <v>4290</v>
      </c>
      <c r="C39" s="389">
        <v>3962</v>
      </c>
      <c r="D39" s="1242">
        <v>15862</v>
      </c>
      <c r="E39" s="1242">
        <v>12607</v>
      </c>
      <c r="F39" s="1628">
        <v>17315</v>
      </c>
      <c r="G39" s="1628"/>
      <c r="H39" s="1628">
        <v>0</v>
      </c>
      <c r="I39" s="1628"/>
      <c r="J39" s="1242">
        <v>5167</v>
      </c>
      <c r="K39" s="1242">
        <v>3759</v>
      </c>
      <c r="L39" s="1242">
        <v>29422</v>
      </c>
      <c r="M39" s="1628">
        <v>22750</v>
      </c>
      <c r="N39" s="1628"/>
      <c r="O39" s="1628">
        <v>474</v>
      </c>
      <c r="P39" s="1628"/>
      <c r="Q39" s="1628">
        <v>507</v>
      </c>
      <c r="R39" s="1628"/>
      <c r="S39" s="1628">
        <v>697</v>
      </c>
      <c r="T39" s="1628"/>
    </row>
    <row r="40" spans="1:20" s="10" customFormat="1" ht="13.8" x14ac:dyDescent="0.25">
      <c r="A40" s="373" t="s">
        <v>897</v>
      </c>
      <c r="B40" s="1242">
        <v>168</v>
      </c>
      <c r="C40" s="389">
        <v>34</v>
      </c>
      <c r="D40" s="1242">
        <v>454</v>
      </c>
      <c r="E40" s="1242">
        <v>366</v>
      </c>
      <c r="F40" s="1628">
        <v>702</v>
      </c>
      <c r="G40" s="1628"/>
      <c r="H40" s="1628">
        <v>6316</v>
      </c>
      <c r="I40" s="1628"/>
      <c r="J40" s="1242">
        <v>0</v>
      </c>
      <c r="K40" s="1242">
        <v>1690</v>
      </c>
      <c r="L40" s="1242">
        <v>6863</v>
      </c>
      <c r="M40" s="1628">
        <v>5461</v>
      </c>
      <c r="N40" s="1628"/>
      <c r="O40" s="1628">
        <v>22</v>
      </c>
      <c r="P40" s="1628"/>
      <c r="Q40" s="1628">
        <v>27</v>
      </c>
      <c r="R40" s="1628"/>
      <c r="S40" s="1628">
        <v>96</v>
      </c>
      <c r="T40" s="1628"/>
    </row>
    <row r="41" spans="1:20" s="10" customFormat="1" ht="13.8" x14ac:dyDescent="0.25">
      <c r="A41" s="373" t="s">
        <v>898</v>
      </c>
      <c r="B41" s="1242">
        <v>73</v>
      </c>
      <c r="C41" s="389">
        <v>48</v>
      </c>
      <c r="D41" s="1242">
        <v>578</v>
      </c>
      <c r="E41" s="1242">
        <v>211</v>
      </c>
      <c r="F41" s="1628">
        <v>453</v>
      </c>
      <c r="G41" s="1628"/>
      <c r="H41" s="1628">
        <v>5076</v>
      </c>
      <c r="I41" s="1628"/>
      <c r="J41" s="1242">
        <v>1189</v>
      </c>
      <c r="K41" s="1242">
        <v>0</v>
      </c>
      <c r="L41" s="1242">
        <v>10186</v>
      </c>
      <c r="M41" s="1628">
        <v>5411</v>
      </c>
      <c r="N41" s="1628"/>
      <c r="O41" s="1628">
        <v>69</v>
      </c>
      <c r="P41" s="1628"/>
      <c r="Q41" s="1628">
        <v>34</v>
      </c>
      <c r="R41" s="1628"/>
      <c r="S41" s="1628">
        <v>56</v>
      </c>
      <c r="T41" s="1628"/>
    </row>
    <row r="42" spans="1:20" s="10" customFormat="1" ht="13.8" x14ac:dyDescent="0.25">
      <c r="A42" s="373" t="s">
        <v>899</v>
      </c>
      <c r="B42" s="1242">
        <v>1568</v>
      </c>
      <c r="C42" s="389">
        <v>452</v>
      </c>
      <c r="D42" s="1242">
        <v>3494</v>
      </c>
      <c r="E42" s="1242">
        <v>1976</v>
      </c>
      <c r="F42" s="1628">
        <v>2606</v>
      </c>
      <c r="G42" s="1628"/>
      <c r="H42" s="1628">
        <v>15279</v>
      </c>
      <c r="I42" s="1628"/>
      <c r="J42" s="1242">
        <v>2203</v>
      </c>
      <c r="K42" s="1242">
        <v>6005</v>
      </c>
      <c r="L42" s="1242">
        <v>0</v>
      </c>
      <c r="M42" s="1628">
        <v>29413</v>
      </c>
      <c r="N42" s="1628"/>
      <c r="O42" s="1628">
        <v>229</v>
      </c>
      <c r="P42" s="1628"/>
      <c r="Q42" s="1628">
        <v>503</v>
      </c>
      <c r="R42" s="1628"/>
      <c r="S42" s="1628">
        <v>237</v>
      </c>
      <c r="T42" s="1628"/>
    </row>
    <row r="43" spans="1:20" s="10" customFormat="1" ht="13.8" x14ac:dyDescent="0.25">
      <c r="A43" s="373" t="s">
        <v>900</v>
      </c>
      <c r="B43" s="1242">
        <v>508</v>
      </c>
      <c r="C43" s="389">
        <v>257</v>
      </c>
      <c r="D43" s="1242">
        <v>2449</v>
      </c>
      <c r="E43" s="1242">
        <v>1276</v>
      </c>
      <c r="F43" s="1628">
        <v>3127</v>
      </c>
      <c r="G43" s="1628"/>
      <c r="H43" s="1628">
        <v>13335</v>
      </c>
      <c r="I43" s="1628"/>
      <c r="J43" s="1242">
        <v>2112</v>
      </c>
      <c r="K43" s="1242">
        <v>2901</v>
      </c>
      <c r="L43" s="1242">
        <v>28238</v>
      </c>
      <c r="M43" s="1628">
        <v>0</v>
      </c>
      <c r="N43" s="1628"/>
      <c r="O43" s="1628">
        <v>436</v>
      </c>
      <c r="P43" s="1628"/>
      <c r="Q43" s="1628">
        <v>221</v>
      </c>
      <c r="R43" s="1628"/>
      <c r="S43" s="1628">
        <v>59</v>
      </c>
      <c r="T43" s="1628"/>
    </row>
    <row r="44" spans="1:20" s="10" customFormat="1" ht="13.8" x14ac:dyDescent="0.25">
      <c r="A44" s="864" t="s">
        <v>901</v>
      </c>
      <c r="B44" s="1242">
        <v>8</v>
      </c>
      <c r="C44" s="389">
        <v>19</v>
      </c>
      <c r="D44" s="1242">
        <v>21</v>
      </c>
      <c r="E44" s="1242">
        <v>0</v>
      </c>
      <c r="F44" s="1628">
        <v>63</v>
      </c>
      <c r="G44" s="1628"/>
      <c r="H44" s="1628">
        <v>211</v>
      </c>
      <c r="I44" s="1628"/>
      <c r="J44" s="1242">
        <v>34</v>
      </c>
      <c r="K44" s="1242">
        <v>82</v>
      </c>
      <c r="L44" s="1242">
        <v>514</v>
      </c>
      <c r="M44" s="1628">
        <v>543</v>
      </c>
      <c r="N44" s="1628"/>
      <c r="O44" s="1628">
        <v>0</v>
      </c>
      <c r="P44" s="1628"/>
      <c r="Q44" s="1628">
        <v>64</v>
      </c>
      <c r="R44" s="1628"/>
      <c r="S44" s="1628">
        <v>8</v>
      </c>
      <c r="T44" s="1628"/>
    </row>
    <row r="45" spans="1:20" s="10" customFormat="1" ht="13.8" x14ac:dyDescent="0.25">
      <c r="A45" s="864" t="s">
        <v>1590</v>
      </c>
      <c r="B45" s="1242">
        <v>164</v>
      </c>
      <c r="C45" s="389">
        <v>9</v>
      </c>
      <c r="D45" s="1242">
        <v>127</v>
      </c>
      <c r="E45" s="1242">
        <v>102</v>
      </c>
      <c r="F45" s="1628">
        <v>118</v>
      </c>
      <c r="G45" s="1628"/>
      <c r="H45" s="1628">
        <v>363</v>
      </c>
      <c r="I45" s="1628"/>
      <c r="J45" s="1242">
        <v>100</v>
      </c>
      <c r="K45" s="1242">
        <v>62</v>
      </c>
      <c r="L45" s="1242">
        <v>893</v>
      </c>
      <c r="M45" s="1628">
        <v>303</v>
      </c>
      <c r="N45" s="1628"/>
      <c r="O45" s="1628">
        <v>108</v>
      </c>
      <c r="P45" s="1628"/>
      <c r="Q45" s="1628">
        <v>0</v>
      </c>
      <c r="R45" s="1628"/>
      <c r="S45" s="1628">
        <v>30</v>
      </c>
      <c r="T45" s="1628"/>
    </row>
    <row r="46" spans="1:20" s="10" customFormat="1" ht="14.25" customHeight="1" x14ac:dyDescent="0.25">
      <c r="A46" s="864" t="s">
        <v>1589</v>
      </c>
      <c r="B46" s="1242">
        <v>14</v>
      </c>
      <c r="C46" s="389">
        <v>0</v>
      </c>
      <c r="D46" s="1242">
        <v>143</v>
      </c>
      <c r="E46" s="1242">
        <v>39</v>
      </c>
      <c r="F46" s="1628">
        <v>105</v>
      </c>
      <c r="G46" s="1628"/>
      <c r="H46" s="1628">
        <v>604</v>
      </c>
      <c r="I46" s="1628"/>
      <c r="J46" s="1242">
        <v>48</v>
      </c>
      <c r="K46" s="1242">
        <v>88</v>
      </c>
      <c r="L46" s="1242">
        <v>79</v>
      </c>
      <c r="M46" s="1628">
        <v>126</v>
      </c>
      <c r="N46" s="1628"/>
      <c r="O46" s="1628">
        <v>13</v>
      </c>
      <c r="P46" s="1628"/>
      <c r="Q46" s="1628">
        <v>65</v>
      </c>
      <c r="R46" s="1628"/>
      <c r="S46" s="1628">
        <v>0</v>
      </c>
      <c r="T46" s="1628"/>
    </row>
    <row r="47" spans="1:20" s="221" customFormat="1" ht="7.5" customHeight="1" x14ac:dyDescent="0.25">
      <c r="A47" s="373"/>
      <c r="B47" s="337"/>
      <c r="C47" s="389"/>
      <c r="D47" s="337"/>
      <c r="E47" s="337"/>
      <c r="F47" s="337"/>
      <c r="G47" s="337"/>
      <c r="H47" s="337"/>
      <c r="I47" s="337"/>
      <c r="J47" s="337"/>
      <c r="K47" s="337"/>
      <c r="L47" s="337"/>
      <c r="M47" s="337"/>
      <c r="N47" s="337"/>
      <c r="O47" s="337"/>
      <c r="P47" s="337"/>
      <c r="Q47" s="337"/>
      <c r="R47" s="337"/>
      <c r="S47" s="337"/>
    </row>
    <row r="48" spans="1:20" s="10" customFormat="1" ht="14.25" customHeight="1" x14ac:dyDescent="0.25">
      <c r="A48" s="373" t="s">
        <v>681</v>
      </c>
      <c r="B48" s="581">
        <v>8633</v>
      </c>
      <c r="C48" s="1264">
        <v>5823</v>
      </c>
      <c r="D48" s="582">
        <v>27640</v>
      </c>
      <c r="E48" s="582">
        <v>21189</v>
      </c>
      <c r="F48" s="1626">
        <v>27861</v>
      </c>
      <c r="G48" s="1626"/>
      <c r="H48" s="1626">
        <v>69600</v>
      </c>
      <c r="I48" s="1626"/>
      <c r="J48" s="582">
        <v>11996</v>
      </c>
      <c r="K48" s="582">
        <v>15555</v>
      </c>
      <c r="L48" s="582">
        <v>85625</v>
      </c>
      <c r="M48" s="1626">
        <v>70788</v>
      </c>
      <c r="N48" s="1626"/>
      <c r="O48" s="1626">
        <v>1484</v>
      </c>
      <c r="P48" s="1626"/>
      <c r="Q48" s="1626">
        <v>1862</v>
      </c>
      <c r="R48" s="1626"/>
      <c r="S48" s="1626">
        <v>1507</v>
      </c>
      <c r="T48" s="1626"/>
    </row>
    <row r="49" spans="1:20" ht="14.25" customHeight="1" x14ac:dyDescent="0.25">
      <c r="A49" s="373" t="s">
        <v>682</v>
      </c>
      <c r="B49" s="390">
        <v>5703</v>
      </c>
      <c r="C49" s="1265">
        <v>3563</v>
      </c>
      <c r="D49" s="391">
        <v>13561</v>
      </c>
      <c r="E49" s="391">
        <v>10577</v>
      </c>
      <c r="F49" s="1627">
        <v>29610</v>
      </c>
      <c r="G49" s="1627"/>
      <c r="H49" s="1627">
        <v>116812</v>
      </c>
      <c r="I49" s="1627"/>
      <c r="J49" s="391">
        <v>22199</v>
      </c>
      <c r="K49" s="391">
        <v>23384</v>
      </c>
      <c r="L49" s="391">
        <v>63965</v>
      </c>
      <c r="M49" s="1627">
        <v>54919</v>
      </c>
      <c r="N49" s="1627"/>
      <c r="O49" s="1627">
        <v>1567</v>
      </c>
      <c r="P49" s="1627"/>
      <c r="Q49" s="1627">
        <v>2379</v>
      </c>
      <c r="R49" s="1627"/>
      <c r="S49" s="1627">
        <v>1324</v>
      </c>
      <c r="T49" s="1627"/>
    </row>
    <row r="50" spans="1:20" s="26" customFormat="1" ht="14.25" customHeight="1" x14ac:dyDescent="0.25">
      <c r="A50" s="373" t="s">
        <v>683</v>
      </c>
      <c r="B50" s="337">
        <v>2930</v>
      </c>
      <c r="C50" s="1054">
        <v>2260</v>
      </c>
      <c r="D50" s="337">
        <v>14079</v>
      </c>
      <c r="E50" s="337">
        <v>10612</v>
      </c>
      <c r="F50" s="1626">
        <v>-1749</v>
      </c>
      <c r="G50" s="1626"/>
      <c r="H50" s="1626">
        <v>-47212</v>
      </c>
      <c r="I50" s="1626"/>
      <c r="J50" s="337">
        <v>-10203</v>
      </c>
      <c r="K50" s="337">
        <v>-7829</v>
      </c>
      <c r="L50" s="337">
        <v>21660</v>
      </c>
      <c r="M50" s="1626">
        <v>15869</v>
      </c>
      <c r="N50" s="1626"/>
      <c r="O50" s="1626">
        <v>-83</v>
      </c>
      <c r="P50" s="1626"/>
      <c r="Q50" s="1626">
        <v>-517</v>
      </c>
      <c r="R50" s="1626"/>
      <c r="S50" s="1626">
        <v>183</v>
      </c>
      <c r="T50" s="1626"/>
    </row>
    <row r="51" spans="1:20" ht="14.25" customHeight="1" x14ac:dyDescent="0.25">
      <c r="A51" s="221"/>
      <c r="B51" s="337"/>
      <c r="C51" s="338"/>
      <c r="D51" s="339"/>
      <c r="E51" s="339"/>
      <c r="F51" s="339"/>
      <c r="G51" s="339"/>
      <c r="H51" s="339"/>
      <c r="I51" s="339"/>
      <c r="J51" s="339"/>
      <c r="K51" s="339"/>
      <c r="L51" s="339"/>
      <c r="M51" s="339"/>
      <c r="N51" s="339"/>
      <c r="O51" s="339"/>
      <c r="P51" s="339"/>
      <c r="Q51" s="339"/>
      <c r="R51" s="339"/>
      <c r="S51" s="339"/>
    </row>
    <row r="52" spans="1:20" ht="13.8" x14ac:dyDescent="0.25">
      <c r="A52" s="1603" t="s">
        <v>1824</v>
      </c>
      <c r="B52" s="1603"/>
      <c r="C52" s="1603"/>
      <c r="D52" s="1603"/>
      <c r="E52" s="1603"/>
      <c r="F52" s="1603"/>
      <c r="G52" s="1603"/>
      <c r="H52" s="1603"/>
      <c r="I52" s="1603"/>
      <c r="J52" s="1603"/>
      <c r="K52" s="1603"/>
      <c r="L52" s="1603"/>
      <c r="M52" s="1603"/>
      <c r="N52" s="1603"/>
      <c r="O52" s="1603"/>
      <c r="P52" s="1603"/>
      <c r="Q52" s="1603"/>
      <c r="R52" s="1603"/>
      <c r="S52" s="1603"/>
    </row>
    <row r="53" spans="1:20" ht="13.8" x14ac:dyDescent="0.25">
      <c r="A53" s="162"/>
    </row>
    <row r="55" spans="1:20" s="580" customFormat="1" ht="17.399999999999999" x14ac:dyDescent="0.3">
      <c r="A55" s="1609" t="s">
        <v>687</v>
      </c>
      <c r="B55" s="1609"/>
      <c r="C55" s="1609"/>
      <c r="D55" s="1609"/>
      <c r="E55" s="1609"/>
      <c r="F55" s="1609"/>
      <c r="G55" s="1609"/>
      <c r="H55" s="1609"/>
      <c r="I55" s="1609"/>
      <c r="J55" s="1609"/>
      <c r="K55" s="1609"/>
      <c r="L55" s="1609"/>
      <c r="M55" s="1609"/>
      <c r="N55" s="1609"/>
      <c r="O55" s="1609"/>
      <c r="P55" s="1609"/>
      <c r="Q55" s="1609"/>
      <c r="R55" s="1609"/>
      <c r="S55" s="1609"/>
      <c r="T55" s="1609"/>
    </row>
    <row r="56" spans="1:20" s="1" customFormat="1" ht="12.75" customHeight="1" x14ac:dyDescent="0.25">
      <c r="A56" s="2"/>
      <c r="B56" s="2"/>
      <c r="C56" s="2"/>
      <c r="D56" s="2"/>
      <c r="E56" s="2"/>
      <c r="F56" s="2"/>
      <c r="G56" s="1220"/>
      <c r="H56" s="2"/>
      <c r="I56" s="1220"/>
      <c r="J56" s="2"/>
      <c r="K56" s="2"/>
      <c r="L56" s="2"/>
      <c r="M56" s="141"/>
      <c r="N56" s="141"/>
      <c r="O56" s="2"/>
      <c r="P56" s="1220"/>
    </row>
    <row r="57" spans="1:20" s="1" customFormat="1" ht="17.399999999999999" x14ac:dyDescent="0.3">
      <c r="A57" s="1602" t="s">
        <v>2286</v>
      </c>
      <c r="B57" s="1602"/>
      <c r="C57" s="1602"/>
      <c r="D57" s="1602"/>
      <c r="E57" s="1602"/>
      <c r="F57" s="1602"/>
      <c r="G57" s="1602"/>
      <c r="H57" s="1602"/>
      <c r="I57" s="1602"/>
      <c r="J57" s="1602"/>
      <c r="K57" s="1602"/>
      <c r="L57" s="1602"/>
      <c r="M57" s="1602"/>
      <c r="N57" s="1602"/>
      <c r="O57" s="1602"/>
      <c r="P57" s="1602"/>
      <c r="Q57" s="1602"/>
      <c r="R57" s="1602"/>
      <c r="S57" s="1602"/>
      <c r="T57" s="1602"/>
    </row>
    <row r="58" spans="1:20" s="1" customFormat="1" ht="18" customHeight="1" x14ac:dyDescent="0.3">
      <c r="A58" s="1602" t="s">
        <v>476</v>
      </c>
      <c r="B58" s="1602"/>
      <c r="C58" s="1602"/>
      <c r="D58" s="1602"/>
      <c r="E58" s="1602"/>
      <c r="F58" s="1602"/>
      <c r="G58" s="1602"/>
      <c r="H58" s="1602"/>
      <c r="I58" s="1602"/>
      <c r="J58" s="1602"/>
      <c r="K58" s="1602"/>
      <c r="L58" s="1602"/>
      <c r="M58" s="1602"/>
      <c r="N58" s="1602"/>
      <c r="O58" s="1602"/>
      <c r="P58" s="1602"/>
      <c r="Q58" s="1602"/>
      <c r="R58" s="1602"/>
      <c r="S58" s="1602"/>
      <c r="T58" s="1602"/>
    </row>
    <row r="59" spans="1:20" s="1" customFormat="1" ht="12.75" customHeight="1" x14ac:dyDescent="0.3">
      <c r="A59" s="15"/>
      <c r="B59" s="15"/>
      <c r="C59" s="15"/>
      <c r="D59" s="15"/>
      <c r="E59" s="15"/>
      <c r="F59" s="15"/>
      <c r="G59" s="1215"/>
      <c r="H59" s="15"/>
      <c r="I59" s="1215"/>
      <c r="J59" s="15"/>
      <c r="K59" s="15"/>
      <c r="L59" s="15"/>
      <c r="M59" s="15"/>
      <c r="N59" s="1215"/>
      <c r="O59" s="15"/>
      <c r="P59" s="1215"/>
    </row>
    <row r="60" spans="1:20" s="1" customFormat="1" ht="15.6" x14ac:dyDescent="0.3">
      <c r="A60" s="2"/>
      <c r="B60" s="1631" t="s">
        <v>684</v>
      </c>
      <c r="C60" s="1631"/>
      <c r="D60" s="1631"/>
      <c r="E60" s="1631"/>
      <c r="F60" s="1631"/>
      <c r="G60" s="1631"/>
      <c r="H60" s="1631"/>
      <c r="I60" s="1218"/>
      <c r="K60" s="1631" t="s">
        <v>685</v>
      </c>
      <c r="L60" s="1631"/>
      <c r="M60" s="1631"/>
      <c r="N60" s="1631"/>
      <c r="O60" s="1631"/>
      <c r="P60" s="1631"/>
      <c r="Q60" s="1631"/>
      <c r="R60" s="1631"/>
      <c r="S60" s="1631"/>
      <c r="T60" s="1631"/>
    </row>
    <row r="61" spans="1:20" s="16" customFormat="1" ht="16.2" x14ac:dyDescent="0.3">
      <c r="A61" s="58" t="s">
        <v>891</v>
      </c>
      <c r="B61" s="1261" t="s">
        <v>2276</v>
      </c>
      <c r="C61" s="1262" t="s">
        <v>2277</v>
      </c>
      <c r="D61" s="1262" t="s">
        <v>2278</v>
      </c>
      <c r="E61" s="1262" t="s">
        <v>2279</v>
      </c>
      <c r="F61" s="1263" t="s">
        <v>2280</v>
      </c>
      <c r="G61" s="1259" t="s">
        <v>2073</v>
      </c>
      <c r="H61" s="1258" t="s">
        <v>2281</v>
      </c>
      <c r="I61" s="1260" t="s">
        <v>2075</v>
      </c>
      <c r="K61" s="1256" t="s">
        <v>2276</v>
      </c>
      <c r="L61" s="1257" t="s">
        <v>2277</v>
      </c>
      <c r="M61" s="1632" t="s">
        <v>2278</v>
      </c>
      <c r="N61" s="1632"/>
      <c r="O61" s="1632" t="s">
        <v>2279</v>
      </c>
      <c r="P61" s="1632"/>
      <c r="Q61" s="1632" t="s">
        <v>2280</v>
      </c>
      <c r="R61" s="1632"/>
      <c r="S61" s="1632" t="s">
        <v>2281</v>
      </c>
      <c r="T61" s="1633"/>
    </row>
    <row r="62" spans="1:20" s="1" customFormat="1" ht="4.5" customHeight="1" thickBot="1" x14ac:dyDescent="0.3">
      <c r="A62" s="17"/>
      <c r="B62" s="1243"/>
      <c r="C62" s="670"/>
      <c r="D62" s="670"/>
      <c r="E62" s="670"/>
      <c r="F62" s="1244"/>
      <c r="G62" s="1243"/>
      <c r="H62" s="1244"/>
      <c r="I62" s="1243"/>
      <c r="K62" s="1243"/>
      <c r="L62" s="670"/>
      <c r="M62" s="670"/>
      <c r="N62" s="670"/>
      <c r="O62" s="670"/>
      <c r="P62" s="670"/>
      <c r="Q62" s="670"/>
      <c r="R62" s="670"/>
      <c r="S62" s="670"/>
      <c r="T62" s="1244"/>
    </row>
    <row r="63" spans="1:20" s="1" customFormat="1" ht="4.5" customHeight="1" x14ac:dyDescent="0.25">
      <c r="A63" s="68"/>
      <c r="B63" s="1245"/>
      <c r="C63" s="671"/>
      <c r="D63" s="671"/>
      <c r="E63" s="671"/>
      <c r="F63" s="1246"/>
      <c r="G63" s="1245"/>
      <c r="H63" s="1246"/>
      <c r="I63" s="1245"/>
      <c r="K63" s="1245"/>
      <c r="L63" s="671"/>
      <c r="M63" s="671"/>
      <c r="N63" s="671"/>
      <c r="O63" s="671"/>
      <c r="P63" s="671"/>
      <c r="Q63" s="671"/>
      <c r="R63" s="671"/>
      <c r="S63" s="671"/>
      <c r="T63" s="1246"/>
    </row>
    <row r="64" spans="1:20" s="1" customFormat="1" ht="13.8" x14ac:dyDescent="0.25">
      <c r="A64" s="221" t="s">
        <v>431</v>
      </c>
      <c r="B64" s="1247">
        <v>130</v>
      </c>
      <c r="C64" s="984">
        <v>146</v>
      </c>
      <c r="D64" s="984">
        <v>150</v>
      </c>
      <c r="E64" s="984">
        <v>100</v>
      </c>
      <c r="F64" s="1620">
        <v>82</v>
      </c>
      <c r="G64" s="1634"/>
      <c r="H64" s="1620">
        <v>79</v>
      </c>
      <c r="I64" s="1625"/>
      <c r="K64" s="1247">
        <v>98</v>
      </c>
      <c r="L64" s="984">
        <v>68</v>
      </c>
      <c r="M64" s="1619">
        <v>66</v>
      </c>
      <c r="N64" s="1619"/>
      <c r="O64" s="1619">
        <v>66</v>
      </c>
      <c r="P64" s="1619"/>
      <c r="Q64" s="1619">
        <v>67</v>
      </c>
      <c r="R64" s="1619"/>
      <c r="S64" s="1619">
        <v>96</v>
      </c>
      <c r="T64" s="1620"/>
    </row>
    <row r="65" spans="1:23" s="1" customFormat="1" ht="13.8" x14ac:dyDescent="0.25">
      <c r="A65" s="221" t="s">
        <v>466</v>
      </c>
      <c r="B65" s="1247">
        <v>433</v>
      </c>
      <c r="C65" s="984">
        <v>429</v>
      </c>
      <c r="D65" s="984">
        <v>436</v>
      </c>
      <c r="E65" s="984">
        <v>539</v>
      </c>
      <c r="F65" s="1620">
        <v>498</v>
      </c>
      <c r="G65" s="1634"/>
      <c r="H65" s="1620">
        <v>394</v>
      </c>
      <c r="I65" s="1625"/>
      <c r="K65" s="1247">
        <v>488</v>
      </c>
      <c r="L65" s="984">
        <v>510</v>
      </c>
      <c r="M65" s="1619">
        <v>503</v>
      </c>
      <c r="N65" s="1619"/>
      <c r="O65" s="1619">
        <v>556</v>
      </c>
      <c r="P65" s="1619"/>
      <c r="Q65" s="1619">
        <v>445</v>
      </c>
      <c r="R65" s="1619"/>
      <c r="S65" s="1619">
        <v>670</v>
      </c>
      <c r="T65" s="1620"/>
    </row>
    <row r="66" spans="1:23" s="1" customFormat="1" ht="13.8" x14ac:dyDescent="0.25">
      <c r="A66" s="221" t="s">
        <v>277</v>
      </c>
      <c r="B66" s="1247">
        <v>351</v>
      </c>
      <c r="C66" s="984">
        <v>333</v>
      </c>
      <c r="D66" s="984">
        <v>253</v>
      </c>
      <c r="E66" s="984">
        <v>317</v>
      </c>
      <c r="F66" s="1620">
        <v>287</v>
      </c>
      <c r="G66" s="1634"/>
      <c r="H66" s="1620">
        <v>311</v>
      </c>
      <c r="I66" s="1625"/>
      <c r="K66" s="1247">
        <v>302</v>
      </c>
      <c r="L66" s="984">
        <v>314</v>
      </c>
      <c r="M66" s="1619">
        <v>336</v>
      </c>
      <c r="N66" s="1619"/>
      <c r="O66" s="1619">
        <v>361</v>
      </c>
      <c r="P66" s="1619"/>
      <c r="Q66" s="1619">
        <v>347</v>
      </c>
      <c r="R66" s="1619"/>
      <c r="S66" s="1619">
        <v>318</v>
      </c>
      <c r="T66" s="1620"/>
    </row>
    <row r="67" spans="1:23" s="1" customFormat="1" ht="13.8" x14ac:dyDescent="0.25">
      <c r="A67" s="221" t="s">
        <v>278</v>
      </c>
      <c r="B67" s="1247">
        <v>120</v>
      </c>
      <c r="C67" s="984">
        <v>135</v>
      </c>
      <c r="D67" s="984">
        <v>120</v>
      </c>
      <c r="E67" s="984">
        <v>184</v>
      </c>
      <c r="F67" s="1620">
        <v>199</v>
      </c>
      <c r="G67" s="1634"/>
      <c r="H67" s="1620">
        <v>258</v>
      </c>
      <c r="I67" s="1625"/>
      <c r="K67" s="1247">
        <v>96</v>
      </c>
      <c r="L67" s="984">
        <v>109</v>
      </c>
      <c r="M67" s="1619">
        <v>138</v>
      </c>
      <c r="N67" s="1619"/>
      <c r="O67" s="1619">
        <v>157</v>
      </c>
      <c r="P67" s="1619"/>
      <c r="Q67" s="1619">
        <v>87</v>
      </c>
      <c r="R67" s="1619"/>
      <c r="S67" s="1619">
        <v>128</v>
      </c>
      <c r="T67" s="1620"/>
    </row>
    <row r="68" spans="1:23" s="1" customFormat="1" ht="13.8" x14ac:dyDescent="0.25">
      <c r="A68" s="221" t="s">
        <v>279</v>
      </c>
      <c r="B68" s="1247">
        <v>1236</v>
      </c>
      <c r="C68" s="984">
        <v>1317</v>
      </c>
      <c r="D68" s="984">
        <v>1691</v>
      </c>
      <c r="E68" s="984">
        <v>2334</v>
      </c>
      <c r="F68" s="1620">
        <v>1959</v>
      </c>
      <c r="G68" s="1634"/>
      <c r="H68" s="1620">
        <v>3962</v>
      </c>
      <c r="I68" s="1625"/>
      <c r="K68" s="1247">
        <v>921</v>
      </c>
      <c r="L68" s="984">
        <v>1242</v>
      </c>
      <c r="M68" s="1619">
        <v>1174</v>
      </c>
      <c r="N68" s="1619"/>
      <c r="O68" s="1619">
        <v>1425</v>
      </c>
      <c r="P68" s="1619"/>
      <c r="Q68" s="1619">
        <v>1082</v>
      </c>
      <c r="R68" s="1619"/>
      <c r="S68" s="1619">
        <v>1482</v>
      </c>
      <c r="T68" s="1620"/>
      <c r="V68" s="5"/>
    </row>
    <row r="69" spans="1:23" s="1" customFormat="1" ht="13.8" x14ac:dyDescent="0.25">
      <c r="A69" s="221" t="s">
        <v>280</v>
      </c>
      <c r="B69" s="1247">
        <v>18</v>
      </c>
      <c r="C69" s="984">
        <v>22</v>
      </c>
      <c r="D69" s="984">
        <v>56</v>
      </c>
      <c r="E69" s="984">
        <v>45</v>
      </c>
      <c r="F69" s="1620">
        <v>38</v>
      </c>
      <c r="G69" s="1634"/>
      <c r="H69" s="1620">
        <v>34</v>
      </c>
      <c r="I69" s="1625"/>
      <c r="K69" s="1247">
        <v>25</v>
      </c>
      <c r="L69" s="984">
        <v>32</v>
      </c>
      <c r="M69" s="1619">
        <v>32</v>
      </c>
      <c r="N69" s="1619"/>
      <c r="O69" s="1619">
        <v>31</v>
      </c>
      <c r="P69" s="1619"/>
      <c r="Q69" s="1619">
        <v>38</v>
      </c>
      <c r="R69" s="1619"/>
      <c r="S69" s="1619">
        <v>5</v>
      </c>
      <c r="T69" s="1620"/>
      <c r="V69" s="5"/>
    </row>
    <row r="70" spans="1:23" s="1" customFormat="1" ht="13.8" x14ac:dyDescent="0.25">
      <c r="A70" s="221" t="s">
        <v>281</v>
      </c>
      <c r="B70" s="1247">
        <v>52</v>
      </c>
      <c r="C70" s="984">
        <v>61</v>
      </c>
      <c r="D70" s="984">
        <v>49</v>
      </c>
      <c r="E70" s="984">
        <v>84</v>
      </c>
      <c r="F70" s="1620">
        <v>46</v>
      </c>
      <c r="G70" s="1634"/>
      <c r="H70" s="1620">
        <v>48</v>
      </c>
      <c r="I70" s="1625"/>
      <c r="K70" s="1247">
        <v>43</v>
      </c>
      <c r="L70" s="984">
        <v>22</v>
      </c>
      <c r="M70" s="1619">
        <v>17</v>
      </c>
      <c r="N70" s="1619"/>
      <c r="O70" s="1619">
        <v>32</v>
      </c>
      <c r="P70" s="1619"/>
      <c r="Q70" s="1619">
        <v>17</v>
      </c>
      <c r="R70" s="1619"/>
      <c r="S70" s="1619">
        <v>5</v>
      </c>
      <c r="T70" s="1620"/>
      <c r="V70" s="5"/>
    </row>
    <row r="71" spans="1:23" s="1" customFormat="1" ht="13.8" x14ac:dyDescent="0.25">
      <c r="A71" s="221" t="s">
        <v>282</v>
      </c>
      <c r="B71" s="1247">
        <v>487</v>
      </c>
      <c r="C71" s="984">
        <v>440</v>
      </c>
      <c r="D71" s="984">
        <v>485</v>
      </c>
      <c r="E71" s="984">
        <v>488</v>
      </c>
      <c r="F71" s="1620">
        <v>402</v>
      </c>
      <c r="G71" s="1634"/>
      <c r="H71" s="1620">
        <v>452</v>
      </c>
      <c r="I71" s="1625"/>
      <c r="K71" s="1247">
        <v>401</v>
      </c>
      <c r="L71" s="984">
        <v>399</v>
      </c>
      <c r="M71" s="1619">
        <v>332</v>
      </c>
      <c r="N71" s="1619"/>
      <c r="O71" s="1619">
        <v>362</v>
      </c>
      <c r="P71" s="1619"/>
      <c r="Q71" s="1619">
        <v>283</v>
      </c>
      <c r="R71" s="1619"/>
      <c r="S71" s="1619">
        <v>533</v>
      </c>
      <c r="T71" s="1620"/>
      <c r="V71" s="5"/>
    </row>
    <row r="72" spans="1:23" s="1" customFormat="1" ht="13.8" x14ac:dyDescent="0.25">
      <c r="A72" s="221" t="s">
        <v>283</v>
      </c>
      <c r="B72" s="1247">
        <v>259</v>
      </c>
      <c r="C72" s="984">
        <v>277</v>
      </c>
      <c r="D72" s="984">
        <v>284</v>
      </c>
      <c r="E72" s="984">
        <v>360</v>
      </c>
      <c r="F72" s="1620">
        <v>293</v>
      </c>
      <c r="G72" s="1634"/>
      <c r="H72" s="1620">
        <v>257</v>
      </c>
      <c r="I72" s="1625"/>
      <c r="K72" s="1247">
        <v>266</v>
      </c>
      <c r="L72" s="984">
        <v>294</v>
      </c>
      <c r="M72" s="1619">
        <v>287</v>
      </c>
      <c r="N72" s="1619"/>
      <c r="O72" s="1619">
        <v>338</v>
      </c>
      <c r="P72" s="1619"/>
      <c r="Q72" s="1619">
        <v>227</v>
      </c>
      <c r="R72" s="1619"/>
      <c r="S72" s="1619">
        <v>315</v>
      </c>
      <c r="T72" s="1620"/>
      <c r="V72" s="5"/>
    </row>
    <row r="73" spans="1:23" s="1" customFormat="1" ht="13.8" x14ac:dyDescent="0.25">
      <c r="A73" s="221" t="s">
        <v>284</v>
      </c>
      <c r="B73" s="1247">
        <v>2</v>
      </c>
      <c r="C73" s="984">
        <v>4</v>
      </c>
      <c r="D73" s="984">
        <v>9</v>
      </c>
      <c r="E73" s="984">
        <v>13</v>
      </c>
      <c r="F73" s="1620">
        <v>8</v>
      </c>
      <c r="G73" s="1634"/>
      <c r="H73" s="1620">
        <v>19</v>
      </c>
      <c r="I73" s="1625"/>
      <c r="K73" s="1247">
        <v>15</v>
      </c>
      <c r="L73" s="984">
        <v>4</v>
      </c>
      <c r="M73" s="1619">
        <v>6</v>
      </c>
      <c r="N73" s="1619"/>
      <c r="O73" s="1619">
        <v>2</v>
      </c>
      <c r="P73" s="1619"/>
      <c r="Q73" s="1619">
        <v>13</v>
      </c>
      <c r="R73" s="1619"/>
      <c r="S73" s="1619">
        <v>11</v>
      </c>
      <c r="T73" s="1620"/>
      <c r="V73" s="5"/>
    </row>
    <row r="74" spans="1:23" s="1" customFormat="1" ht="13.8" x14ac:dyDescent="0.25">
      <c r="A74" s="221" t="s">
        <v>285</v>
      </c>
      <c r="B74" s="1247">
        <v>17</v>
      </c>
      <c r="C74" s="984">
        <v>22</v>
      </c>
      <c r="D74" s="984">
        <v>13</v>
      </c>
      <c r="E74" s="984">
        <v>27</v>
      </c>
      <c r="F74" s="1620">
        <v>15</v>
      </c>
      <c r="G74" s="1634"/>
      <c r="H74" s="1620">
        <v>9</v>
      </c>
      <c r="I74" s="1625"/>
      <c r="K74" s="1247">
        <v>14</v>
      </c>
      <c r="L74" s="984">
        <v>11</v>
      </c>
      <c r="M74" s="1619">
        <v>6</v>
      </c>
      <c r="N74" s="1619"/>
      <c r="O74" s="1619">
        <v>8</v>
      </c>
      <c r="P74" s="1619"/>
      <c r="Q74" s="1619">
        <v>11</v>
      </c>
      <c r="R74" s="1619"/>
      <c r="S74" s="1619">
        <v>0</v>
      </c>
      <c r="T74" s="1620"/>
    </row>
    <row r="75" spans="1:23" s="1" customFormat="1" ht="14.25" customHeight="1" x14ac:dyDescent="0.25">
      <c r="A75" s="221" t="s">
        <v>286</v>
      </c>
      <c r="B75" s="1247">
        <v>19</v>
      </c>
      <c r="C75" s="984">
        <v>7</v>
      </c>
      <c r="D75" s="984">
        <v>16</v>
      </c>
      <c r="E75" s="984">
        <v>9</v>
      </c>
      <c r="F75" s="1620">
        <v>19</v>
      </c>
      <c r="G75" s="1634"/>
      <c r="H75" s="1620">
        <v>0</v>
      </c>
      <c r="I75" s="1625"/>
      <c r="K75" s="1247">
        <v>11</v>
      </c>
      <c r="L75" s="984">
        <v>11</v>
      </c>
      <c r="M75" s="1619">
        <v>3</v>
      </c>
      <c r="N75" s="1619"/>
      <c r="O75" s="1619">
        <v>12</v>
      </c>
      <c r="P75" s="1619"/>
      <c r="Q75" s="1619">
        <v>9</v>
      </c>
      <c r="R75" s="1619"/>
      <c r="S75" s="1619">
        <v>0</v>
      </c>
      <c r="T75" s="1620"/>
    </row>
    <row r="76" spans="1:23" s="1" customFormat="1" ht="4.5" customHeight="1" x14ac:dyDescent="0.25">
      <c r="A76" s="221"/>
      <c r="B76" s="1248"/>
      <c r="C76" s="1249"/>
      <c r="D76" s="1249"/>
      <c r="E76" s="1249"/>
      <c r="F76" s="1250"/>
      <c r="G76" s="1248"/>
      <c r="H76" s="1250"/>
      <c r="I76" s="1255"/>
      <c r="K76" s="1248"/>
      <c r="L76" s="1249"/>
      <c r="M76" s="1249"/>
      <c r="N76" s="1249"/>
      <c r="O76" s="1249"/>
      <c r="P76" s="1249"/>
      <c r="Q76" s="1249"/>
      <c r="R76" s="1249"/>
      <c r="S76" s="1249"/>
      <c r="T76" s="1246"/>
    </row>
    <row r="77" spans="1:23" s="1" customFormat="1" ht="13.8" x14ac:dyDescent="0.25">
      <c r="A77" s="246" t="s">
        <v>715</v>
      </c>
      <c r="B77" s="1251">
        <v>3124</v>
      </c>
      <c r="C77" s="1252">
        <v>3193</v>
      </c>
      <c r="D77" s="1252">
        <v>3562</v>
      </c>
      <c r="E77" s="1252">
        <v>4500</v>
      </c>
      <c r="F77" s="1635">
        <v>3846</v>
      </c>
      <c r="G77" s="1636"/>
      <c r="H77" s="1624">
        <v>5823</v>
      </c>
      <c r="I77" s="1638"/>
      <c r="K77" s="1251">
        <v>2680</v>
      </c>
      <c r="L77" s="1252">
        <v>3016</v>
      </c>
      <c r="M77" s="1621">
        <v>2900</v>
      </c>
      <c r="N77" s="1621"/>
      <c r="O77" s="1622">
        <v>3350</v>
      </c>
      <c r="P77" s="1622"/>
      <c r="Q77" s="1621">
        <v>2626</v>
      </c>
      <c r="R77" s="1621"/>
      <c r="S77" s="1623">
        <v>3563</v>
      </c>
      <c r="T77" s="1624"/>
      <c r="W77" s="5"/>
    </row>
    <row r="78" spans="1:23" s="238" customFormat="1" ht="11.4" x14ac:dyDescent="0.2">
      <c r="A78" s="243" t="s">
        <v>72</v>
      </c>
      <c r="B78" s="1253">
        <v>8.6999999999999993</v>
      </c>
      <c r="C78" s="1254">
        <v>2.2000000000000002</v>
      </c>
      <c r="D78" s="1254">
        <v>11.6</v>
      </c>
      <c r="E78" s="1254">
        <v>26.3</v>
      </c>
      <c r="F78" s="1618">
        <v>-14.5</v>
      </c>
      <c r="G78" s="1637"/>
      <c r="H78" s="1618">
        <v>51.4</v>
      </c>
      <c r="I78" s="1639"/>
      <c r="K78" s="1253">
        <v>-5.8</v>
      </c>
      <c r="L78" s="1254">
        <v>12.5</v>
      </c>
      <c r="M78" s="1617">
        <v>-3.8</v>
      </c>
      <c r="N78" s="1617"/>
      <c r="O78" s="1617">
        <v>15.5</v>
      </c>
      <c r="P78" s="1617"/>
      <c r="Q78" s="1617">
        <v>-21.6</v>
      </c>
      <c r="R78" s="1617"/>
      <c r="S78" s="1617">
        <v>35.700000000000003</v>
      </c>
      <c r="T78" s="1618"/>
    </row>
    <row r="80" spans="1:23" s="159" customFormat="1" ht="13.8" x14ac:dyDescent="0.25">
      <c r="A80" s="162" t="s">
        <v>861</v>
      </c>
    </row>
    <row r="82" spans="1:19" s="1" customFormat="1" ht="13.8" x14ac:dyDescent="0.25">
      <c r="A82" s="290" t="s">
        <v>1825</v>
      </c>
      <c r="B82" s="10"/>
      <c r="C82" s="10"/>
      <c r="D82" s="10"/>
      <c r="E82" s="10"/>
      <c r="F82" s="10"/>
      <c r="G82" s="1216"/>
      <c r="H82" s="20"/>
      <c r="I82" s="1219"/>
      <c r="J82" s="20"/>
      <c r="K82" s="20"/>
      <c r="L82" s="20"/>
      <c r="M82" s="21"/>
      <c r="N82" s="1221"/>
      <c r="O82" s="20"/>
      <c r="P82" s="1219"/>
    </row>
    <row r="83" spans="1:19" s="1" customFormat="1" ht="12.75" customHeight="1" x14ac:dyDescent="0.25">
      <c r="A83" s="25"/>
      <c r="B83" s="25"/>
      <c r="C83" s="25"/>
      <c r="D83" s="25"/>
      <c r="E83" s="25"/>
      <c r="F83" s="25"/>
      <c r="G83" s="1222"/>
      <c r="H83" s="20"/>
      <c r="I83" s="1219"/>
      <c r="J83" s="20"/>
      <c r="K83" s="20"/>
      <c r="L83" s="20"/>
      <c r="M83" s="21"/>
      <c r="N83" s="1221"/>
      <c r="O83" s="20"/>
      <c r="P83" s="1219"/>
    </row>
    <row r="84" spans="1:19" s="1" customFormat="1" ht="13.8" x14ac:dyDescent="0.25">
      <c r="A84" s="1603" t="s">
        <v>1824</v>
      </c>
      <c r="B84" s="1603"/>
      <c r="C84" s="1603"/>
      <c r="D84" s="1603"/>
      <c r="E84" s="1603"/>
      <c r="F84" s="1603"/>
      <c r="G84" s="1603"/>
      <c r="H84" s="1603"/>
      <c r="I84" s="1603"/>
      <c r="J84" s="1603"/>
      <c r="K84" s="1603"/>
      <c r="L84" s="1603"/>
      <c r="M84" s="1603"/>
      <c r="N84" s="1603"/>
      <c r="O84" s="1603"/>
      <c r="P84" s="1603"/>
      <c r="Q84" s="1603"/>
      <c r="R84" s="1603"/>
      <c r="S84" s="1603"/>
    </row>
  </sheetData>
  <sortState xmlns:xlrd2="http://schemas.microsoft.com/office/spreadsheetml/2017/richdata2" ref="J93:L104">
    <sortCondition descending="1" ref="L93:L104"/>
  </sortState>
  <customSheetViews>
    <customSheetView guid="{F67F5823-51D5-4D47-B100-5B47C1E6BCB9}" showPageBreaks="1" fitToPage="1" printArea="1" topLeftCell="A49">
      <selection activeCell="A52" sqref="A52:N52"/>
      <pageMargins left="0.75" right="0.75" top="1" bottom="1" header="0.5" footer="0.5"/>
      <printOptions horizontalCentered="1"/>
      <pageSetup scale="56" firstPageNumber="33" orientation="portrait" verticalDpi="300" r:id="rId1"/>
      <headerFooter alignWithMargins="0">
        <oddFooter>&amp;C&amp;P</oddFooter>
      </headerFooter>
    </customSheetView>
    <customSheetView guid="{9014CDA8-C3FC-41E6-A045-DAEFC55B82B1}" showPageBreaks="1" fitToPage="1" printArea="1" topLeftCell="C55">
      <selection activeCell="C65" sqref="C65"/>
      <pageMargins left="0.75" right="0.75" top="1" bottom="1" header="0.5" footer="0.5"/>
      <printOptions horizontalCentered="1"/>
      <pageSetup scale="57" firstPageNumber="33" orientation="portrait" verticalDpi="300" r:id="rId2"/>
      <headerFooter alignWithMargins="0">
        <oddFooter>&amp;C&amp;P</oddFooter>
      </headerFooter>
    </customSheetView>
  </customSheetViews>
  <mergeCells count="243">
    <mergeCell ref="A1:T1"/>
    <mergeCell ref="A55:T55"/>
    <mergeCell ref="A57:T57"/>
    <mergeCell ref="A58:T58"/>
    <mergeCell ref="A3:T3"/>
    <mergeCell ref="A4:T4"/>
    <mergeCell ref="F75:G75"/>
    <mergeCell ref="F77:G77"/>
    <mergeCell ref="F78:G78"/>
    <mergeCell ref="F68:G68"/>
    <mergeCell ref="F69:G69"/>
    <mergeCell ref="F70:G70"/>
    <mergeCell ref="F71:G71"/>
    <mergeCell ref="F72:G72"/>
    <mergeCell ref="H6:I6"/>
    <mergeCell ref="H9:I9"/>
    <mergeCell ref="H10:I10"/>
    <mergeCell ref="H66:I66"/>
    <mergeCell ref="F38:G38"/>
    <mergeCell ref="F39:G39"/>
    <mergeCell ref="H74:I74"/>
    <mergeCell ref="H75:I75"/>
    <mergeCell ref="H77:I77"/>
    <mergeCell ref="H78:I78"/>
    <mergeCell ref="F6:G6"/>
    <mergeCell ref="F9:G9"/>
    <mergeCell ref="F10:G10"/>
    <mergeCell ref="F12:G12"/>
    <mergeCell ref="F13:G13"/>
    <mergeCell ref="F15:G15"/>
    <mergeCell ref="O13:P13"/>
    <mergeCell ref="O15:P15"/>
    <mergeCell ref="Q12:R12"/>
    <mergeCell ref="Q13:R13"/>
    <mergeCell ref="Q15:R15"/>
    <mergeCell ref="H12:I12"/>
    <mergeCell ref="H13:I13"/>
    <mergeCell ref="H15:I15"/>
    <mergeCell ref="Q9:R9"/>
    <mergeCell ref="Q10:R10"/>
    <mergeCell ref="A84:S84"/>
    <mergeCell ref="B60:H60"/>
    <mergeCell ref="K60:T60"/>
    <mergeCell ref="M61:N61"/>
    <mergeCell ref="O61:P61"/>
    <mergeCell ref="Q61:R61"/>
    <mergeCell ref="S61:T61"/>
    <mergeCell ref="F64:G64"/>
    <mergeCell ref="F65:G65"/>
    <mergeCell ref="F66:G66"/>
    <mergeCell ref="F67:G67"/>
    <mergeCell ref="F73:G73"/>
    <mergeCell ref="F74:G74"/>
    <mergeCell ref="H72:I72"/>
    <mergeCell ref="H73:I73"/>
    <mergeCell ref="H64:I64"/>
    <mergeCell ref="H67:I67"/>
    <mergeCell ref="H68:I68"/>
    <mergeCell ref="M75:N75"/>
    <mergeCell ref="M77:N77"/>
    <mergeCell ref="M78:N78"/>
    <mergeCell ref="O69:P69"/>
    <mergeCell ref="O70:P70"/>
    <mergeCell ref="O71:P71"/>
    <mergeCell ref="S9:T9"/>
    <mergeCell ref="S10:T10"/>
    <mergeCell ref="O12:P12"/>
    <mergeCell ref="B30:S30"/>
    <mergeCell ref="A23:L23"/>
    <mergeCell ref="M9:N9"/>
    <mergeCell ref="M10:N10"/>
    <mergeCell ref="M12:N12"/>
    <mergeCell ref="M13:N13"/>
    <mergeCell ref="M15:N15"/>
    <mergeCell ref="M16:N16"/>
    <mergeCell ref="O9:P9"/>
    <mergeCell ref="O10:P10"/>
    <mergeCell ref="S15:T15"/>
    <mergeCell ref="S13:T13"/>
    <mergeCell ref="S12:T12"/>
    <mergeCell ref="S16:T16"/>
    <mergeCell ref="O16:P16"/>
    <mergeCell ref="Q16:R16"/>
    <mergeCell ref="H16:I16"/>
    <mergeCell ref="M31:N31"/>
    <mergeCell ref="O31:P31"/>
    <mergeCell ref="Q31:R31"/>
    <mergeCell ref="S31:T31"/>
    <mergeCell ref="M37:N37"/>
    <mergeCell ref="O37:P37"/>
    <mergeCell ref="Q37:R37"/>
    <mergeCell ref="S37:T37"/>
    <mergeCell ref="Q35:R35"/>
    <mergeCell ref="S35:T35"/>
    <mergeCell ref="M34:N34"/>
    <mergeCell ref="M35:N35"/>
    <mergeCell ref="O35:P35"/>
    <mergeCell ref="M36:N36"/>
    <mergeCell ref="O36:P36"/>
    <mergeCell ref="Q36:R36"/>
    <mergeCell ref="S36:T36"/>
    <mergeCell ref="S34:T34"/>
    <mergeCell ref="Q34:R34"/>
    <mergeCell ref="O34:P34"/>
    <mergeCell ref="Q40:R40"/>
    <mergeCell ref="S40:T40"/>
    <mergeCell ref="M41:N41"/>
    <mergeCell ref="O41:P41"/>
    <mergeCell ref="Q41:R41"/>
    <mergeCell ref="S41:T41"/>
    <mergeCell ref="M42:N42"/>
    <mergeCell ref="M38:N38"/>
    <mergeCell ref="O38:P38"/>
    <mergeCell ref="Q38:R38"/>
    <mergeCell ref="S38:T38"/>
    <mergeCell ref="M39:N39"/>
    <mergeCell ref="O39:P39"/>
    <mergeCell ref="Q39:R39"/>
    <mergeCell ref="S39:T39"/>
    <mergeCell ref="S46:T46"/>
    <mergeCell ref="M48:N48"/>
    <mergeCell ref="Q48:R48"/>
    <mergeCell ref="M44:N44"/>
    <mergeCell ref="O44:P44"/>
    <mergeCell ref="Q44:R44"/>
    <mergeCell ref="S44:T44"/>
    <mergeCell ref="M45:N45"/>
    <mergeCell ref="O45:P45"/>
    <mergeCell ref="Q45:R45"/>
    <mergeCell ref="S45:T45"/>
    <mergeCell ref="M46:N46"/>
    <mergeCell ref="S48:T48"/>
    <mergeCell ref="O48:P48"/>
    <mergeCell ref="O46:P46"/>
    <mergeCell ref="Q46:R46"/>
    <mergeCell ref="F45:G45"/>
    <mergeCell ref="F46:G46"/>
    <mergeCell ref="F48:G48"/>
    <mergeCell ref="F49:G49"/>
    <mergeCell ref="H36:I36"/>
    <mergeCell ref="H37:I37"/>
    <mergeCell ref="H38:I38"/>
    <mergeCell ref="H39:I39"/>
    <mergeCell ref="H40:I40"/>
    <mergeCell ref="F36:G36"/>
    <mergeCell ref="F37:G37"/>
    <mergeCell ref="H46:I46"/>
    <mergeCell ref="H48:I48"/>
    <mergeCell ref="H49:I49"/>
    <mergeCell ref="H41:I41"/>
    <mergeCell ref="H42:I42"/>
    <mergeCell ref="H43:I43"/>
    <mergeCell ref="H44:I44"/>
    <mergeCell ref="H45:I45"/>
    <mergeCell ref="H31:I31"/>
    <mergeCell ref="H34:I34"/>
    <mergeCell ref="H35:I35"/>
    <mergeCell ref="F40:G40"/>
    <mergeCell ref="F41:G41"/>
    <mergeCell ref="F42:G42"/>
    <mergeCell ref="F43:G43"/>
    <mergeCell ref="F44:G44"/>
    <mergeCell ref="F16:G16"/>
    <mergeCell ref="F31:G31"/>
    <mergeCell ref="F34:G34"/>
    <mergeCell ref="A25:T25"/>
    <mergeCell ref="A27:T27"/>
    <mergeCell ref="A28:T28"/>
    <mergeCell ref="F35:G35"/>
    <mergeCell ref="O42:P42"/>
    <mergeCell ref="Q42:R42"/>
    <mergeCell ref="S42:T42"/>
    <mergeCell ref="M43:N43"/>
    <mergeCell ref="O43:P43"/>
    <mergeCell ref="Q43:R43"/>
    <mergeCell ref="S43:T43"/>
    <mergeCell ref="M40:N40"/>
    <mergeCell ref="O40:P40"/>
    <mergeCell ref="F50:G50"/>
    <mergeCell ref="H65:I65"/>
    <mergeCell ref="Q49:R49"/>
    <mergeCell ref="Q50:R50"/>
    <mergeCell ref="S49:T49"/>
    <mergeCell ref="S50:T50"/>
    <mergeCell ref="M49:N49"/>
    <mergeCell ref="M50:N50"/>
    <mergeCell ref="O49:P49"/>
    <mergeCell ref="O50:P50"/>
    <mergeCell ref="O64:P64"/>
    <mergeCell ref="O65:P65"/>
    <mergeCell ref="M65:N65"/>
    <mergeCell ref="H50:I50"/>
    <mergeCell ref="M64:N64"/>
    <mergeCell ref="M70:N70"/>
    <mergeCell ref="M71:N71"/>
    <mergeCell ref="M72:N72"/>
    <mergeCell ref="M73:N73"/>
    <mergeCell ref="M74:N74"/>
    <mergeCell ref="A52:S52"/>
    <mergeCell ref="S64:T64"/>
    <mergeCell ref="S65:T65"/>
    <mergeCell ref="S66:T66"/>
    <mergeCell ref="S67:T67"/>
    <mergeCell ref="S68:T68"/>
    <mergeCell ref="O66:P66"/>
    <mergeCell ref="O67:P67"/>
    <mergeCell ref="O68:P68"/>
    <mergeCell ref="M66:N66"/>
    <mergeCell ref="M67:N67"/>
    <mergeCell ref="H69:I69"/>
    <mergeCell ref="H70:I70"/>
    <mergeCell ref="H71:I71"/>
    <mergeCell ref="M68:N68"/>
    <mergeCell ref="M69:N69"/>
    <mergeCell ref="S74:T74"/>
    <mergeCell ref="Q64:R64"/>
    <mergeCell ref="Q65:R65"/>
    <mergeCell ref="Q66:R66"/>
    <mergeCell ref="Q67:R67"/>
    <mergeCell ref="Q68:R68"/>
    <mergeCell ref="Q69:R69"/>
    <mergeCell ref="Q70:R70"/>
    <mergeCell ref="Q71:R71"/>
    <mergeCell ref="Q72:R72"/>
    <mergeCell ref="S75:T75"/>
    <mergeCell ref="S77:T77"/>
    <mergeCell ref="S78:T78"/>
    <mergeCell ref="S69:T69"/>
    <mergeCell ref="S70:T70"/>
    <mergeCell ref="S71:T71"/>
    <mergeCell ref="S72:T72"/>
    <mergeCell ref="S73:T73"/>
    <mergeCell ref="O78:P78"/>
    <mergeCell ref="Q73:R73"/>
    <mergeCell ref="Q74:R74"/>
    <mergeCell ref="Q75:R75"/>
    <mergeCell ref="Q77:R77"/>
    <mergeCell ref="Q78:R78"/>
    <mergeCell ref="O72:P72"/>
    <mergeCell ref="O73:P73"/>
    <mergeCell ref="O74:P74"/>
    <mergeCell ref="O75:P75"/>
    <mergeCell ref="O77:P77"/>
  </mergeCells>
  <phoneticPr fontId="0" type="noConversion"/>
  <hyperlinks>
    <hyperlink ref="A52" r:id="rId3" display="Source: Statistics Canada. Table 051-0019 - Interprovincial migrants, by province or territory of origin and destination, annual (persons)" xr:uid="{00000000-0004-0000-0300-000000000000}"/>
    <hyperlink ref="A84" r:id="rId4" display="Source: Statistics Canada. Table 051-0019 - Interprovincial migrants, by province or territory of origin and destination, annual (persons)" xr:uid="{00000000-0004-0000-0300-000001000000}"/>
    <hyperlink ref="A52:S52" r:id="rId5" display="Source: Statistics Canada. Table 17-10-0022-01 Estimates of interprovincial migrants by province or territory of origin and destination, annual" xr:uid="{00000000-0004-0000-0300-000002000000}"/>
    <hyperlink ref="A84:S84" r:id="rId6" display="Source: Statistics Canada. Table 17-10-0022-01 Estimates of interprovincial migrants by province or territory of origin and destination, annual" xr:uid="{00000000-0004-0000-0300-000003000000}"/>
    <hyperlink ref="A23" r:id="rId7" display="Statistics Canada. Table 17-10-0059-01 Estimates of the components of natural increase, quarterly" xr:uid="{00000000-0004-0000-0300-000004000000}"/>
  </hyperlinks>
  <printOptions horizontalCentered="1"/>
  <pageMargins left="0.74803149606299202" right="0.74803149606299202" top="0.98425196850393704" bottom="0.98425196850393704" header="0.511811023622047" footer="0.511811023622047"/>
  <pageSetup scale="55" firstPageNumber="27" orientation="portrait" useFirstPageNumber="1" r:id="rId8"/>
  <headerFooter alignWithMargins="0"/>
  <legacyDrawingHF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2">
    <tabColor indexed="41"/>
    <pageSetUpPr fitToPage="1"/>
  </sheetPr>
  <dimension ref="A1:N55"/>
  <sheetViews>
    <sheetView zoomScaleNormal="100" workbookViewId="0">
      <selection activeCell="A2" sqref="A2"/>
    </sheetView>
  </sheetViews>
  <sheetFormatPr defaultRowHeight="13.2" x14ac:dyDescent="0.25"/>
  <cols>
    <col min="1" max="1" width="11"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3.44140625" customWidth="1"/>
    <col min="10" max="10" width="0.6640625" customWidth="1"/>
    <col min="11" max="11" width="10.5546875" customWidth="1"/>
    <col min="12" max="12" width="12" customWidth="1"/>
  </cols>
  <sheetData>
    <row r="1" spans="1:12" ht="17.399999999999999" x14ac:dyDescent="0.3">
      <c r="A1" s="1609" t="s">
        <v>430</v>
      </c>
      <c r="B1" s="1609"/>
      <c r="C1" s="1609"/>
      <c r="D1" s="1609"/>
      <c r="E1" s="1609"/>
      <c r="F1" s="1609"/>
      <c r="G1" s="1609"/>
      <c r="H1" s="1609"/>
      <c r="I1" s="1609"/>
      <c r="J1" s="1609"/>
      <c r="K1" s="1609"/>
      <c r="L1" s="1609"/>
    </row>
    <row r="2" spans="1:12" ht="17.399999999999999" x14ac:dyDescent="0.3">
      <c r="A2" s="48"/>
      <c r="B2" s="2"/>
      <c r="C2" s="2"/>
      <c r="D2" s="2"/>
      <c r="E2" s="2"/>
      <c r="F2" s="2"/>
      <c r="G2" s="2"/>
      <c r="H2" s="2"/>
      <c r="I2" s="2"/>
      <c r="J2" s="2"/>
      <c r="K2" s="2"/>
      <c r="L2" s="2"/>
    </row>
    <row r="3" spans="1:12" ht="17.399999999999999" x14ac:dyDescent="0.3">
      <c r="A3" s="1602" t="s">
        <v>2404</v>
      </c>
      <c r="B3" s="1602"/>
      <c r="C3" s="1602"/>
      <c r="D3" s="1602"/>
      <c r="E3" s="1602"/>
      <c r="F3" s="1602"/>
      <c r="G3" s="1602"/>
      <c r="H3" s="1602"/>
      <c r="I3" s="1602"/>
      <c r="J3" s="1602"/>
      <c r="K3" s="1602"/>
      <c r="L3" s="1602"/>
    </row>
    <row r="4" spans="1:12" ht="17.399999999999999" x14ac:dyDescent="0.3">
      <c r="A4" s="1602" t="s">
        <v>534</v>
      </c>
      <c r="B4" s="1602"/>
      <c r="C4" s="1602"/>
      <c r="D4" s="1602"/>
      <c r="E4" s="1602"/>
      <c r="F4" s="1602"/>
      <c r="G4" s="1602"/>
      <c r="H4" s="1602"/>
      <c r="I4" s="1602"/>
      <c r="J4" s="1602"/>
      <c r="K4" s="1602"/>
      <c r="L4" s="1602"/>
    </row>
    <row r="5" spans="1:12" ht="17.399999999999999" x14ac:dyDescent="0.3">
      <c r="A5" s="1602" t="s">
        <v>387</v>
      </c>
      <c r="B5" s="1602"/>
      <c r="C5" s="1602"/>
      <c r="D5" s="1602"/>
      <c r="E5" s="1602"/>
      <c r="F5" s="1602"/>
      <c r="G5" s="1602"/>
      <c r="H5" s="1602"/>
      <c r="I5" s="1602"/>
      <c r="J5" s="1602"/>
      <c r="K5" s="1602"/>
      <c r="L5" s="1602"/>
    </row>
    <row r="7" spans="1:12" s="16" customFormat="1" ht="12.75" customHeight="1" x14ac:dyDescent="0.3">
      <c r="B7" s="37"/>
      <c r="C7" s="37"/>
      <c r="D7" s="37"/>
      <c r="E7" s="37"/>
      <c r="F7" s="37"/>
      <c r="G7" s="37"/>
      <c r="H7" s="37"/>
      <c r="I7" s="37"/>
      <c r="J7" s="37"/>
      <c r="K7" s="37"/>
      <c r="L7" s="37"/>
    </row>
    <row r="8" spans="1:12" s="16" customFormat="1" ht="16.8" x14ac:dyDescent="0.3">
      <c r="A8" s="33" t="s">
        <v>382</v>
      </c>
      <c r="B8" s="1680" t="s">
        <v>947</v>
      </c>
      <c r="C8" s="1680"/>
      <c r="D8" s="33"/>
      <c r="E8" s="1680" t="s">
        <v>705</v>
      </c>
      <c r="F8" s="1680"/>
      <c r="G8" s="33"/>
      <c r="H8" s="1680" t="s">
        <v>603</v>
      </c>
      <c r="I8" s="1680"/>
      <c r="J8" s="33"/>
      <c r="K8" s="1680" t="s">
        <v>948</v>
      </c>
      <c r="L8" s="1680"/>
    </row>
    <row r="9" spans="1:12" s="33" customFormat="1" ht="17.25" customHeight="1" x14ac:dyDescent="0.25">
      <c r="A9" s="33" t="s">
        <v>546</v>
      </c>
      <c r="B9" s="33" t="s">
        <v>17</v>
      </c>
      <c r="C9" s="33" t="s">
        <v>722</v>
      </c>
      <c r="E9" s="33" t="s">
        <v>17</v>
      </c>
      <c r="F9" s="33" t="s">
        <v>722</v>
      </c>
      <c r="H9" s="33" t="s">
        <v>17</v>
      </c>
      <c r="I9" s="33" t="s">
        <v>722</v>
      </c>
      <c r="K9" s="33" t="s">
        <v>17</v>
      </c>
      <c r="L9" s="33" t="s">
        <v>722</v>
      </c>
    </row>
    <row r="10" spans="1:12" ht="4.5" customHeight="1" thickBot="1" x14ac:dyDescent="0.3">
      <c r="A10" s="17"/>
      <c r="B10" s="18"/>
      <c r="C10" s="18"/>
      <c r="D10" s="69"/>
      <c r="E10" s="18"/>
      <c r="F10" s="18"/>
      <c r="G10" s="69"/>
      <c r="H10" s="18"/>
      <c r="I10" s="18"/>
      <c r="J10" s="69"/>
      <c r="K10" s="18"/>
      <c r="L10" s="18"/>
    </row>
    <row r="11" spans="1:12" ht="4.5" customHeight="1" x14ac:dyDescent="0.25">
      <c r="A11" s="2"/>
      <c r="B11" s="14"/>
      <c r="C11" s="14"/>
      <c r="D11" s="14"/>
      <c r="E11" s="14"/>
      <c r="F11" s="14"/>
      <c r="G11" s="14"/>
      <c r="H11" s="14"/>
      <c r="I11" s="14"/>
      <c r="J11" s="14"/>
      <c r="K11" s="14"/>
      <c r="L11" s="14"/>
    </row>
    <row r="12" spans="1:12" s="20" customFormat="1" ht="13.8" x14ac:dyDescent="0.25">
      <c r="A12" s="20" t="s">
        <v>2263</v>
      </c>
      <c r="B12" s="133">
        <v>118.1</v>
      </c>
      <c r="C12" s="198">
        <v>3.9</v>
      </c>
      <c r="D12" s="133"/>
      <c r="E12" s="133">
        <v>129</v>
      </c>
      <c r="F12" s="198">
        <v>7.9</v>
      </c>
      <c r="G12" s="133"/>
      <c r="H12" s="133">
        <v>98.4</v>
      </c>
      <c r="I12" s="198">
        <v>-1.7</v>
      </c>
      <c r="J12" s="133"/>
      <c r="K12" s="133">
        <v>121.3</v>
      </c>
      <c r="L12" s="198">
        <v>2.1</v>
      </c>
    </row>
    <row r="13" spans="1:12" s="20" customFormat="1" ht="13.8" x14ac:dyDescent="0.25">
      <c r="A13" s="1345" t="s">
        <v>2264</v>
      </c>
      <c r="B13" s="133">
        <v>124.6</v>
      </c>
      <c r="C13" s="198">
        <v>5.5</v>
      </c>
      <c r="D13" s="133"/>
      <c r="E13" s="133">
        <v>123.8</v>
      </c>
      <c r="F13" s="198">
        <v>-4</v>
      </c>
      <c r="G13" s="133"/>
      <c r="H13" s="133">
        <v>98.5</v>
      </c>
      <c r="I13" s="198">
        <v>0.1</v>
      </c>
      <c r="J13" s="133"/>
      <c r="K13" s="133">
        <v>113.4</v>
      </c>
      <c r="L13" s="198">
        <v>-6.5</v>
      </c>
    </row>
    <row r="14" spans="1:12" s="20" customFormat="1" ht="13.8" x14ac:dyDescent="0.25">
      <c r="A14" s="1345" t="s">
        <v>2265</v>
      </c>
      <c r="B14" s="133">
        <v>126.4</v>
      </c>
      <c r="C14" s="198">
        <v>1.4</v>
      </c>
      <c r="D14" s="133"/>
      <c r="E14" s="133">
        <v>125.9</v>
      </c>
      <c r="F14" s="198">
        <v>1.7</v>
      </c>
      <c r="G14" s="133"/>
      <c r="H14" s="133">
        <v>98.7</v>
      </c>
      <c r="I14" s="198">
        <v>0.2</v>
      </c>
      <c r="J14" s="133"/>
      <c r="K14" s="133">
        <v>117.5</v>
      </c>
      <c r="L14" s="198">
        <v>3.6</v>
      </c>
    </row>
    <row r="15" spans="1:12" s="20" customFormat="1" ht="13.8" x14ac:dyDescent="0.25">
      <c r="A15" s="1345" t="s">
        <v>1392</v>
      </c>
      <c r="B15" s="133">
        <v>132</v>
      </c>
      <c r="C15" s="198">
        <v>4.4000000000000004</v>
      </c>
      <c r="D15" s="133"/>
      <c r="E15" s="133">
        <v>128.9</v>
      </c>
      <c r="F15" s="198">
        <v>2.4</v>
      </c>
      <c r="G15" s="133"/>
      <c r="H15" s="133">
        <v>97.6</v>
      </c>
      <c r="I15" s="198">
        <v>-1.1000000000000001</v>
      </c>
      <c r="J15" s="133"/>
      <c r="K15" s="133">
        <v>125</v>
      </c>
      <c r="L15" s="198">
        <v>6.4</v>
      </c>
    </row>
    <row r="16" spans="1:12" s="20" customFormat="1" ht="13.8" x14ac:dyDescent="0.25">
      <c r="A16" s="1345" t="s">
        <v>1393</v>
      </c>
      <c r="B16" s="133">
        <v>137.4</v>
      </c>
      <c r="C16" s="198">
        <v>4.0999999999999996</v>
      </c>
      <c r="D16" s="133"/>
      <c r="E16" s="133">
        <v>129.9</v>
      </c>
      <c r="F16" s="198">
        <v>0.8</v>
      </c>
      <c r="G16" s="133"/>
      <c r="H16" s="133">
        <v>99.4</v>
      </c>
      <c r="I16" s="198">
        <v>1.8</v>
      </c>
      <c r="J16" s="133"/>
      <c r="K16" s="133">
        <v>127.7</v>
      </c>
      <c r="L16" s="198">
        <v>2.2000000000000002</v>
      </c>
    </row>
    <row r="17" spans="1:14" s="20" customFormat="1" ht="13.8" x14ac:dyDescent="0.25">
      <c r="A17" s="1345" t="s">
        <v>1495</v>
      </c>
      <c r="B17" s="133">
        <v>138.80000000000001</v>
      </c>
      <c r="C17" s="198">
        <v>1</v>
      </c>
      <c r="D17" s="133"/>
      <c r="E17" s="133">
        <v>133</v>
      </c>
      <c r="F17" s="198">
        <v>2.4</v>
      </c>
      <c r="G17" s="133"/>
      <c r="H17" s="133">
        <v>104.6</v>
      </c>
      <c r="I17" s="198">
        <v>5.2</v>
      </c>
      <c r="J17" s="133"/>
      <c r="K17" s="133">
        <v>130.80000000000001</v>
      </c>
      <c r="L17" s="198">
        <v>2.4</v>
      </c>
    </row>
    <row r="18" spans="1:14" s="20" customFormat="1" ht="13.8" x14ac:dyDescent="0.25">
      <c r="A18" s="1345" t="s">
        <v>1585</v>
      </c>
      <c r="B18" s="133">
        <v>140.80000000000001</v>
      </c>
      <c r="C18" s="198">
        <v>1.4</v>
      </c>
      <c r="D18" s="133"/>
      <c r="E18" s="133">
        <v>135.19999999999999</v>
      </c>
      <c r="F18" s="198">
        <v>1.7</v>
      </c>
      <c r="G18" s="133"/>
      <c r="H18" s="133">
        <v>104.6</v>
      </c>
      <c r="I18" s="198">
        <v>0</v>
      </c>
      <c r="J18" s="133"/>
      <c r="K18" s="133">
        <v>132.9</v>
      </c>
      <c r="L18" s="198">
        <v>1.6</v>
      </c>
    </row>
    <row r="19" spans="1:14" s="20" customFormat="1" ht="13.8" x14ac:dyDescent="0.25">
      <c r="A19" s="1345" t="s">
        <v>1662</v>
      </c>
      <c r="B19" s="133">
        <v>146.4</v>
      </c>
      <c r="C19" s="198">
        <v>4</v>
      </c>
      <c r="D19" s="133"/>
      <c r="E19" s="133">
        <v>131.80000000000001</v>
      </c>
      <c r="F19" s="198">
        <v>-2.5</v>
      </c>
      <c r="G19" s="133"/>
      <c r="H19" s="133">
        <v>103.3</v>
      </c>
      <c r="I19" s="198">
        <v>-1.2</v>
      </c>
      <c r="J19" s="133"/>
      <c r="K19" s="133">
        <v>125.3</v>
      </c>
      <c r="L19" s="198">
        <v>-5.7</v>
      </c>
    </row>
    <row r="20" spans="1:14" s="126" customFormat="1" ht="13.8" x14ac:dyDescent="0.25">
      <c r="A20" s="1345" t="s">
        <v>1687</v>
      </c>
      <c r="B20" s="133">
        <v>150</v>
      </c>
      <c r="C20" s="198">
        <v>2.5</v>
      </c>
      <c r="D20" s="133"/>
      <c r="E20" s="133">
        <v>131.4</v>
      </c>
      <c r="F20" s="198">
        <v>-0.3</v>
      </c>
      <c r="G20" s="133"/>
      <c r="H20" s="133">
        <v>101.5</v>
      </c>
      <c r="I20" s="198">
        <v>-1.7</v>
      </c>
      <c r="J20" s="133"/>
      <c r="K20" s="133">
        <v>126.3</v>
      </c>
      <c r="L20" s="198">
        <v>0.8</v>
      </c>
    </row>
    <row r="21" spans="1:14" ht="13.8" x14ac:dyDescent="0.25">
      <c r="A21" s="1345" t="s">
        <v>1805</v>
      </c>
      <c r="B21" s="133">
        <v>146.80000000000001</v>
      </c>
      <c r="C21" s="198">
        <v>-2.1</v>
      </c>
      <c r="D21" s="133"/>
      <c r="E21" s="133">
        <v>133.80000000000001</v>
      </c>
      <c r="F21" s="198">
        <v>1.8</v>
      </c>
      <c r="G21" s="133"/>
      <c r="H21" s="133">
        <v>101.7</v>
      </c>
      <c r="I21" s="198">
        <v>0.2</v>
      </c>
      <c r="J21" s="133"/>
      <c r="K21" s="133">
        <v>132.19999999999999</v>
      </c>
      <c r="L21" s="198">
        <v>4.7</v>
      </c>
    </row>
    <row r="22" spans="1:14" ht="13.8" x14ac:dyDescent="0.25">
      <c r="A22" s="1345" t="s">
        <v>1929</v>
      </c>
      <c r="B22" s="133">
        <v>147.6</v>
      </c>
      <c r="C22" s="198">
        <v>0.5</v>
      </c>
      <c r="D22" s="133"/>
      <c r="E22" s="133">
        <v>138.19999999999999</v>
      </c>
      <c r="F22" s="198">
        <v>3.3</v>
      </c>
      <c r="G22" s="133"/>
      <c r="H22" s="133">
        <v>102.6</v>
      </c>
      <c r="I22" s="198">
        <v>0.9</v>
      </c>
      <c r="J22" s="133"/>
      <c r="K22" s="133">
        <v>138.6</v>
      </c>
      <c r="L22" s="198">
        <v>4.8</v>
      </c>
    </row>
    <row r="23" spans="1:14" ht="13.8" x14ac:dyDescent="0.25">
      <c r="A23" s="1345" t="s">
        <v>2256</v>
      </c>
      <c r="B23" s="133">
        <v>152.9</v>
      </c>
      <c r="C23" s="198">
        <v>3.6</v>
      </c>
      <c r="D23" s="133"/>
      <c r="E23" s="133">
        <v>139</v>
      </c>
      <c r="F23" s="198">
        <v>0.6</v>
      </c>
      <c r="G23" s="133"/>
      <c r="H23" s="133">
        <v>102.5</v>
      </c>
      <c r="I23" s="198">
        <v>-0.1</v>
      </c>
      <c r="J23" s="133"/>
      <c r="K23" s="133">
        <v>139.30000000000001</v>
      </c>
      <c r="L23" s="198">
        <v>0.5</v>
      </c>
    </row>
    <row r="24" spans="1:14" ht="13.8" x14ac:dyDescent="0.25">
      <c r="A24" s="1345" t="s">
        <v>2257</v>
      </c>
      <c r="B24" s="133">
        <v>159.1</v>
      </c>
      <c r="C24" s="198">
        <v>4.0999999999999996</v>
      </c>
      <c r="D24" s="133"/>
      <c r="E24" s="133">
        <v>137.80000000000001</v>
      </c>
      <c r="F24" s="198">
        <v>-0.9</v>
      </c>
      <c r="G24" s="133"/>
      <c r="H24" s="133">
        <v>100</v>
      </c>
      <c r="I24" s="198">
        <v>-2.4</v>
      </c>
      <c r="J24" s="133"/>
      <c r="K24" s="133">
        <v>137.1</v>
      </c>
      <c r="L24" s="198">
        <v>-1.6</v>
      </c>
    </row>
    <row r="25" spans="1:14" ht="13.8" x14ac:dyDescent="0.25">
      <c r="A25" s="1345" t="s">
        <v>2258</v>
      </c>
      <c r="B25" s="133">
        <v>164.2</v>
      </c>
      <c r="C25" s="198">
        <v>3.2</v>
      </c>
      <c r="D25" s="133"/>
      <c r="E25" s="133">
        <v>149.5</v>
      </c>
      <c r="F25" s="198">
        <v>8.5</v>
      </c>
      <c r="G25" s="133"/>
      <c r="H25" s="133">
        <v>98.3</v>
      </c>
      <c r="I25" s="198">
        <v>-1.7</v>
      </c>
      <c r="J25" s="133"/>
      <c r="K25" s="133">
        <v>150.19999999999999</v>
      </c>
      <c r="L25" s="198">
        <v>9.6</v>
      </c>
    </row>
    <row r="26" spans="1:14" ht="13.8" x14ac:dyDescent="0.25">
      <c r="A26" s="1345" t="s">
        <v>2259</v>
      </c>
      <c r="B26" s="133">
        <v>180.2</v>
      </c>
      <c r="C26" s="198">
        <v>9.6999999999999993</v>
      </c>
      <c r="D26" s="133"/>
      <c r="E26" s="133">
        <v>168.6</v>
      </c>
      <c r="F26" s="198">
        <v>12.8</v>
      </c>
      <c r="G26" s="133"/>
      <c r="H26" s="133">
        <v>99.5</v>
      </c>
      <c r="I26" s="198">
        <v>1.2</v>
      </c>
      <c r="J26" s="133"/>
      <c r="K26" s="133">
        <v>170.6</v>
      </c>
      <c r="L26" s="198">
        <v>13.6</v>
      </c>
      <c r="M26" s="172"/>
      <c r="N26" s="198"/>
    </row>
    <row r="29" spans="1:14" ht="13.8" x14ac:dyDescent="0.25">
      <c r="A29" s="33" t="s">
        <v>382</v>
      </c>
      <c r="B29" s="1680" t="s">
        <v>949</v>
      </c>
      <c r="C29" s="1680"/>
      <c r="D29" s="33"/>
      <c r="E29" s="1680" t="s">
        <v>951</v>
      </c>
      <c r="F29" s="1680"/>
      <c r="G29" s="33"/>
      <c r="H29" s="1680" t="s">
        <v>1958</v>
      </c>
      <c r="I29" s="1680"/>
      <c r="J29" s="33"/>
      <c r="K29" s="1680"/>
      <c r="L29" s="1680"/>
    </row>
    <row r="30" spans="1:14" ht="16.5" customHeight="1" x14ac:dyDescent="0.25">
      <c r="B30" s="1680" t="s">
        <v>950</v>
      </c>
      <c r="C30" s="1680"/>
      <c r="D30" s="33"/>
      <c r="E30" s="1680" t="s">
        <v>952</v>
      </c>
      <c r="F30" s="1680"/>
      <c r="G30" s="33"/>
      <c r="H30" s="1680" t="s">
        <v>1959</v>
      </c>
      <c r="I30" s="1680"/>
      <c r="J30" s="33"/>
      <c r="K30" s="1680" t="s">
        <v>604</v>
      </c>
      <c r="L30" s="1680"/>
    </row>
    <row r="31" spans="1:14" ht="13.8" x14ac:dyDescent="0.25">
      <c r="A31" s="33" t="s">
        <v>546</v>
      </c>
      <c r="B31" s="33" t="s">
        <v>17</v>
      </c>
      <c r="C31" s="33" t="s">
        <v>722</v>
      </c>
      <c r="D31" s="33"/>
      <c r="E31" s="33" t="s">
        <v>17</v>
      </c>
      <c r="F31" s="33" t="s">
        <v>722</v>
      </c>
      <c r="G31" s="33"/>
      <c r="H31" s="33" t="s">
        <v>17</v>
      </c>
      <c r="I31" s="33" t="s">
        <v>722</v>
      </c>
      <c r="J31" s="33"/>
      <c r="K31" s="33" t="s">
        <v>17</v>
      </c>
      <c r="L31" s="33" t="s">
        <v>722</v>
      </c>
    </row>
    <row r="32" spans="1:14" ht="3.75" customHeight="1" thickBot="1" x14ac:dyDescent="0.3">
      <c r="A32" s="17"/>
      <c r="B32" s="18"/>
      <c r="C32" s="18"/>
      <c r="D32" s="69"/>
      <c r="E32" s="18"/>
      <c r="F32" s="18"/>
      <c r="G32" s="69"/>
      <c r="H32" s="18"/>
      <c r="I32" s="18"/>
      <c r="J32" s="69"/>
      <c r="K32" s="18"/>
      <c r="L32" s="18"/>
    </row>
    <row r="33" spans="1:12" ht="3.75" customHeight="1" x14ac:dyDescent="0.25">
      <c r="A33" s="2"/>
    </row>
    <row r="34" spans="1:12" ht="13.8" x14ac:dyDescent="0.25">
      <c r="A34" s="1113" t="s">
        <v>2263</v>
      </c>
      <c r="B34" s="133">
        <v>106.4</v>
      </c>
      <c r="C34" s="198">
        <v>1.7</v>
      </c>
      <c r="D34" s="158"/>
      <c r="E34" s="133">
        <v>103.5</v>
      </c>
      <c r="F34" s="198">
        <v>-0.1</v>
      </c>
      <c r="G34" s="158"/>
      <c r="H34" s="133">
        <v>139.1</v>
      </c>
      <c r="I34" s="198">
        <v>2.7</v>
      </c>
      <c r="J34" s="158"/>
      <c r="K34" s="133">
        <v>176</v>
      </c>
      <c r="L34" s="198">
        <v>16.899999999999999</v>
      </c>
    </row>
    <row r="35" spans="1:12" ht="13.8" x14ac:dyDescent="0.25">
      <c r="A35" s="1345" t="s">
        <v>2264</v>
      </c>
      <c r="B35" s="133">
        <v>113.2</v>
      </c>
      <c r="C35" s="198">
        <v>6.4</v>
      </c>
      <c r="D35" s="158"/>
      <c r="E35" s="133">
        <v>104.4</v>
      </c>
      <c r="F35" s="198">
        <v>0.9</v>
      </c>
      <c r="G35" s="158"/>
      <c r="H35" s="133">
        <v>147.1</v>
      </c>
      <c r="I35" s="198">
        <v>5.8</v>
      </c>
      <c r="J35" s="158"/>
      <c r="K35" s="133">
        <v>147.69999999999999</v>
      </c>
      <c r="L35" s="198">
        <v>-16.100000000000001</v>
      </c>
    </row>
    <row r="36" spans="1:12" ht="13.8" x14ac:dyDescent="0.25">
      <c r="A36" s="1345" t="s">
        <v>2265</v>
      </c>
      <c r="B36" s="133">
        <v>113.3</v>
      </c>
      <c r="C36" s="198">
        <v>0.1</v>
      </c>
      <c r="D36" s="158"/>
      <c r="E36" s="133">
        <v>106.4</v>
      </c>
      <c r="F36" s="198">
        <v>1.9</v>
      </c>
      <c r="G36" s="158"/>
      <c r="H36" s="133">
        <v>150.80000000000001</v>
      </c>
      <c r="I36" s="198">
        <v>2.5</v>
      </c>
      <c r="J36" s="158"/>
      <c r="K36" s="133">
        <v>159.69999999999999</v>
      </c>
      <c r="L36" s="198">
        <v>8.1</v>
      </c>
    </row>
    <row r="37" spans="1:12" ht="13.8" x14ac:dyDescent="0.25">
      <c r="A37" s="1345" t="s">
        <v>1392</v>
      </c>
      <c r="B37" s="133">
        <v>114.7</v>
      </c>
      <c r="C37" s="198">
        <v>1.2</v>
      </c>
      <c r="D37" s="158"/>
      <c r="E37" s="133">
        <v>107</v>
      </c>
      <c r="F37" s="198">
        <v>0.6</v>
      </c>
      <c r="G37" s="158"/>
      <c r="H37" s="133">
        <v>157.9</v>
      </c>
      <c r="I37" s="198">
        <v>4.7</v>
      </c>
      <c r="J37" s="158"/>
      <c r="K37" s="133">
        <v>179.4</v>
      </c>
      <c r="L37" s="198">
        <v>12.3</v>
      </c>
    </row>
    <row r="38" spans="1:12" ht="13.8" x14ac:dyDescent="0.25">
      <c r="A38" s="1345" t="s">
        <v>1393</v>
      </c>
      <c r="B38" s="133">
        <v>117.2</v>
      </c>
      <c r="C38" s="198">
        <v>2.2000000000000002</v>
      </c>
      <c r="D38" s="158"/>
      <c r="E38" s="133">
        <v>106.9</v>
      </c>
      <c r="F38" s="198">
        <v>-0.1</v>
      </c>
      <c r="G38" s="158"/>
      <c r="H38" s="133">
        <v>163.1</v>
      </c>
      <c r="I38" s="198">
        <v>3.3</v>
      </c>
      <c r="J38" s="158"/>
      <c r="K38" s="133">
        <v>185.2</v>
      </c>
      <c r="L38" s="198">
        <v>3.2</v>
      </c>
    </row>
    <row r="39" spans="1:12" ht="13.8" x14ac:dyDescent="0.25">
      <c r="A39" s="1345" t="s">
        <v>1495</v>
      </c>
      <c r="B39" s="133">
        <v>116.3</v>
      </c>
      <c r="C39" s="198">
        <v>-0.8</v>
      </c>
      <c r="D39" s="158"/>
      <c r="E39" s="133">
        <v>107.5</v>
      </c>
      <c r="F39" s="198">
        <v>0.6</v>
      </c>
      <c r="G39" s="158"/>
      <c r="H39" s="133">
        <v>168.3</v>
      </c>
      <c r="I39" s="198">
        <v>3.2</v>
      </c>
      <c r="J39" s="158"/>
      <c r="K39" s="133">
        <v>193.4</v>
      </c>
      <c r="L39" s="198">
        <v>4.4000000000000004</v>
      </c>
    </row>
    <row r="40" spans="1:12" ht="13.8" x14ac:dyDescent="0.25">
      <c r="A40" s="1345" t="s">
        <v>1585</v>
      </c>
      <c r="B40" s="133">
        <v>116.5</v>
      </c>
      <c r="C40" s="198">
        <v>0.2</v>
      </c>
      <c r="D40" s="158"/>
      <c r="E40" s="133">
        <v>110.8</v>
      </c>
      <c r="F40" s="198">
        <v>3.1</v>
      </c>
      <c r="G40" s="158"/>
      <c r="H40" s="133">
        <v>174.5</v>
      </c>
      <c r="I40" s="198">
        <v>3.7</v>
      </c>
      <c r="J40" s="158"/>
      <c r="K40" s="133">
        <v>197.9</v>
      </c>
      <c r="L40" s="198">
        <v>2.2999999999999998</v>
      </c>
    </row>
    <row r="41" spans="1:12" ht="13.8" x14ac:dyDescent="0.25">
      <c r="A41" s="1345" t="s">
        <v>1662</v>
      </c>
      <c r="B41" s="133">
        <v>118.1</v>
      </c>
      <c r="C41" s="198">
        <v>1.4</v>
      </c>
      <c r="D41" s="158"/>
      <c r="E41" s="133">
        <v>111.3</v>
      </c>
      <c r="F41" s="198">
        <v>0.5</v>
      </c>
      <c r="G41" s="158"/>
      <c r="H41" s="133">
        <v>182.4</v>
      </c>
      <c r="I41" s="198">
        <v>4.5</v>
      </c>
      <c r="J41" s="158"/>
      <c r="K41" s="133">
        <v>167.3</v>
      </c>
      <c r="L41" s="198">
        <v>-15.5</v>
      </c>
    </row>
    <row r="42" spans="1:12" ht="13.8" x14ac:dyDescent="0.25">
      <c r="A42" s="1345" t="s">
        <v>1687</v>
      </c>
      <c r="B42" s="133">
        <v>120.8</v>
      </c>
      <c r="C42" s="198">
        <v>2.2999999999999998</v>
      </c>
      <c r="D42" s="158"/>
      <c r="E42" s="133">
        <v>112.6</v>
      </c>
      <c r="F42" s="198">
        <v>1.2</v>
      </c>
      <c r="G42" s="158"/>
      <c r="H42" s="133">
        <v>188.1</v>
      </c>
      <c r="I42" s="198">
        <v>3.1</v>
      </c>
      <c r="J42" s="158"/>
      <c r="K42" s="133">
        <v>157.80000000000001</v>
      </c>
      <c r="L42" s="198">
        <v>-5.7</v>
      </c>
    </row>
    <row r="43" spans="1:12" ht="13.8" x14ac:dyDescent="0.25">
      <c r="A43" s="1345" t="s">
        <v>1805</v>
      </c>
      <c r="B43" s="133">
        <v>123.7</v>
      </c>
      <c r="C43" s="198">
        <v>2.4</v>
      </c>
      <c r="D43" s="158"/>
      <c r="E43" s="133">
        <v>117.5</v>
      </c>
      <c r="F43" s="198">
        <v>4.4000000000000004</v>
      </c>
      <c r="G43" s="158"/>
      <c r="H43" s="133">
        <v>193.4</v>
      </c>
      <c r="I43" s="198">
        <v>2.8</v>
      </c>
      <c r="J43" s="158"/>
      <c r="K43" s="133">
        <v>169.3</v>
      </c>
      <c r="L43" s="198">
        <v>7.3</v>
      </c>
    </row>
    <row r="44" spans="1:12" ht="13.8" x14ac:dyDescent="0.25">
      <c r="A44" s="1345" t="s">
        <v>1929</v>
      </c>
      <c r="B44" s="133">
        <v>125.5</v>
      </c>
      <c r="C44" s="198">
        <v>1.5</v>
      </c>
      <c r="D44" s="158"/>
      <c r="E44" s="133">
        <v>119.7</v>
      </c>
      <c r="F44" s="198">
        <v>1.9</v>
      </c>
      <c r="G44" s="158"/>
      <c r="H44" s="133">
        <v>199.3</v>
      </c>
      <c r="I44" s="198">
        <v>3.1</v>
      </c>
      <c r="J44" s="158"/>
      <c r="K44" s="133">
        <v>186.3</v>
      </c>
      <c r="L44" s="198">
        <v>10</v>
      </c>
    </row>
    <row r="45" spans="1:12" ht="13.8" x14ac:dyDescent="0.25">
      <c r="A45" s="1345" t="s">
        <v>2256</v>
      </c>
      <c r="B45" s="133">
        <v>127</v>
      </c>
      <c r="C45" s="198">
        <v>1.2</v>
      </c>
      <c r="D45" s="158"/>
      <c r="E45" s="133">
        <v>122.3</v>
      </c>
      <c r="F45" s="198">
        <v>2.2000000000000002</v>
      </c>
      <c r="G45" s="158"/>
      <c r="H45" s="133">
        <v>202.2</v>
      </c>
      <c r="I45" s="198">
        <v>1.5</v>
      </c>
      <c r="J45" s="158"/>
      <c r="K45" s="133">
        <v>179.2</v>
      </c>
      <c r="L45" s="198">
        <v>-3.8</v>
      </c>
    </row>
    <row r="46" spans="1:12" ht="13.8" x14ac:dyDescent="0.25">
      <c r="A46" s="1345" t="s">
        <v>2257</v>
      </c>
      <c r="B46" s="133">
        <v>130.30000000000001</v>
      </c>
      <c r="C46" s="198">
        <v>2.6</v>
      </c>
      <c r="D46" s="158"/>
      <c r="E46" s="133">
        <v>121</v>
      </c>
      <c r="F46" s="198">
        <v>-1.1000000000000001</v>
      </c>
      <c r="G46" s="158"/>
      <c r="H46" s="133">
        <v>202.8</v>
      </c>
      <c r="I46" s="198">
        <v>0.3</v>
      </c>
      <c r="J46" s="158"/>
      <c r="K46" s="133">
        <v>153.69999999999999</v>
      </c>
      <c r="L46" s="198">
        <v>-14.2</v>
      </c>
    </row>
    <row r="47" spans="1:12" ht="13.8" x14ac:dyDescent="0.25">
      <c r="A47" s="1345" t="s">
        <v>2258</v>
      </c>
      <c r="B47" s="133">
        <v>133.4</v>
      </c>
      <c r="C47" s="198">
        <v>2.4</v>
      </c>
      <c r="D47" s="158"/>
      <c r="E47" s="133">
        <v>123.5</v>
      </c>
      <c r="F47" s="198">
        <v>2.1</v>
      </c>
      <c r="G47" s="158"/>
      <c r="H47" s="133">
        <v>211.2</v>
      </c>
      <c r="I47" s="198">
        <v>4.0999999999999996</v>
      </c>
      <c r="J47" s="158"/>
      <c r="K47" s="133">
        <v>194.6</v>
      </c>
      <c r="L47" s="198">
        <v>26.6</v>
      </c>
    </row>
    <row r="48" spans="1:12" ht="13.8" x14ac:dyDescent="0.25">
      <c r="A48" s="1345" t="s">
        <v>2259</v>
      </c>
      <c r="B48" s="133">
        <v>140.80000000000001</v>
      </c>
      <c r="C48" s="198">
        <v>5.5</v>
      </c>
      <c r="D48" s="158"/>
      <c r="E48" s="133">
        <v>125.5</v>
      </c>
      <c r="F48" s="198">
        <v>1.6</v>
      </c>
      <c r="G48" s="158"/>
      <c r="H48" s="133">
        <v>215.7</v>
      </c>
      <c r="I48" s="198">
        <v>2.1</v>
      </c>
      <c r="J48" s="158"/>
      <c r="K48" s="133">
        <v>267.5</v>
      </c>
      <c r="L48" s="198">
        <v>37.5</v>
      </c>
    </row>
    <row r="51" spans="1:12" ht="13.8" x14ac:dyDescent="0.25">
      <c r="A51" s="26" t="s">
        <v>1033</v>
      </c>
    </row>
    <row r="52" spans="1:12" ht="12.75" customHeight="1" x14ac:dyDescent="0.25">
      <c r="A52" s="26"/>
    </row>
    <row r="53" spans="1:12" ht="26.25" customHeight="1" x14ac:dyDescent="0.25">
      <c r="A53" s="1652" t="s">
        <v>1485</v>
      </c>
      <c r="B53" s="1652"/>
      <c r="C53" s="1652"/>
      <c r="D53" s="1652"/>
      <c r="E53" s="1652"/>
      <c r="F53" s="1652"/>
      <c r="G53" s="1652"/>
      <c r="H53" s="1652"/>
      <c r="I53" s="1652"/>
      <c r="J53" s="1652"/>
      <c r="K53" s="1652"/>
      <c r="L53" s="1652"/>
    </row>
    <row r="54" spans="1:12" ht="12.75" customHeight="1" x14ac:dyDescent="0.25">
      <c r="A54" s="26"/>
    </row>
    <row r="55" spans="1:12" ht="27.75" customHeight="1" x14ac:dyDescent="0.25">
      <c r="A55" s="1664" t="s">
        <v>1864</v>
      </c>
      <c r="B55" s="1664"/>
      <c r="C55" s="1664"/>
      <c r="D55" s="1664"/>
      <c r="E55" s="1664"/>
      <c r="F55" s="1664"/>
      <c r="G55" s="1664"/>
      <c r="H55" s="1664"/>
      <c r="I55" s="1664"/>
      <c r="J55" s="1664"/>
      <c r="K55" s="1664"/>
      <c r="L55" s="1664"/>
    </row>
  </sheetData>
  <customSheetViews>
    <customSheetView guid="{F67F5823-51D5-4D47-B100-5B47C1E6BCB9}" showPageBreaks="1" fitToPage="1" printArea="1" topLeftCell="A7">
      <selection activeCell="C26" sqref="C26"/>
      <pageMargins left="0.75" right="0.75" top="1" bottom="1" header="0.5" footer="0.5"/>
      <printOptions horizontalCentered="1"/>
      <pageSetup scale="87" firstPageNumber="67" orientation="portrait" horizontalDpi="4294967293" verticalDpi="300" r:id="rId1"/>
      <headerFooter alignWithMargins="0">
        <oddFooter>&amp;C&amp;P</oddFooter>
      </headerFooter>
    </customSheetView>
    <customSheetView guid="{9014CDA8-C3FC-41E6-A045-DAEFC55B82B1}" showPageBreaks="1" fitToPage="1" printArea="1">
      <selection sqref="A1:L1"/>
      <pageMargins left="0.75" right="0.75" top="1" bottom="1" header="0.5" footer="0.5"/>
      <printOptions horizontalCentered="1"/>
      <pageSetup scale="87" firstPageNumber="67" orientation="portrait" horizontalDpi="4294967293" verticalDpi="300" r:id="rId2"/>
      <headerFooter alignWithMargins="0">
        <oddFooter>&amp;C&amp;P</oddFooter>
      </headerFooter>
    </customSheetView>
  </customSheetViews>
  <mergeCells count="18">
    <mergeCell ref="A1:L1"/>
    <mergeCell ref="A3:L3"/>
    <mergeCell ref="A4:L4"/>
    <mergeCell ref="K29:L29"/>
    <mergeCell ref="B8:C8"/>
    <mergeCell ref="E8:F8"/>
    <mergeCell ref="H8:I8"/>
    <mergeCell ref="K8:L8"/>
    <mergeCell ref="B29:C29"/>
    <mergeCell ref="H29:I29"/>
    <mergeCell ref="H30:I30"/>
    <mergeCell ref="E29:F29"/>
    <mergeCell ref="A55:L55"/>
    <mergeCell ref="A5:L5"/>
    <mergeCell ref="K30:L30"/>
    <mergeCell ref="B30:C30"/>
    <mergeCell ref="E30:F30"/>
    <mergeCell ref="A53:L53"/>
  </mergeCells>
  <phoneticPr fontId="0" type="noConversion"/>
  <hyperlinks>
    <hyperlink ref="A55:G55" r:id="rId3" display="Source: Statistics Canada. Table 18-10-0005-01 Consumer Price Index, annual average, not seasonally adjusted" xr:uid="{00000000-0004-0000-2800-000000000000}"/>
  </hyperlinks>
  <printOptions horizontalCentered="1"/>
  <pageMargins left="0.74803149606299202" right="0.74803149606299202" top="0.98425196850393704" bottom="0.98425196850393704" header="0.511811023622047" footer="0.511811023622047"/>
  <pageSetup scale="87" firstPageNumber="27" orientation="portrait" useFirstPageNumber="1" r:id="rId4"/>
  <headerFooter alignWithMargins="0"/>
  <legacyDrawingHF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3">
    <tabColor indexed="41"/>
    <pageSetUpPr fitToPage="1"/>
  </sheetPr>
  <dimension ref="A1:L55"/>
  <sheetViews>
    <sheetView zoomScaleNormal="100" workbookViewId="0">
      <selection activeCell="A2" sqref="A2"/>
    </sheetView>
  </sheetViews>
  <sheetFormatPr defaultRowHeight="13.2" x14ac:dyDescent="0.25"/>
  <cols>
    <col min="1" max="1" width="10.886718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3.44140625" customWidth="1"/>
    <col min="10" max="10" width="0.6640625" customWidth="1"/>
    <col min="11" max="11" width="10.5546875" customWidth="1"/>
    <col min="12" max="12" width="12.109375" customWidth="1"/>
  </cols>
  <sheetData>
    <row r="1" spans="1:12" ht="17.399999999999999" x14ac:dyDescent="0.3">
      <c r="A1" s="1609" t="s">
        <v>591</v>
      </c>
      <c r="B1" s="1609"/>
      <c r="C1" s="1609"/>
      <c r="D1" s="1609"/>
      <c r="E1" s="1609"/>
      <c r="F1" s="1609"/>
      <c r="G1" s="1609"/>
      <c r="H1" s="1609"/>
      <c r="I1" s="1609"/>
      <c r="J1" s="1609"/>
      <c r="K1" s="1609"/>
      <c r="L1" s="1609"/>
    </row>
    <row r="2" spans="1:12" ht="17.399999999999999" x14ac:dyDescent="0.3">
      <c r="A2" s="48"/>
      <c r="B2" s="2"/>
      <c r="C2" s="2"/>
      <c r="D2" s="2"/>
      <c r="E2" s="2"/>
      <c r="F2" s="2"/>
      <c r="G2" s="2"/>
      <c r="H2" s="2"/>
      <c r="I2" s="2"/>
      <c r="J2" s="2"/>
      <c r="K2" s="2"/>
      <c r="L2" s="2"/>
    </row>
    <row r="3" spans="1:12" ht="17.399999999999999" x14ac:dyDescent="0.3">
      <c r="A3" s="1602" t="s">
        <v>2404</v>
      </c>
      <c r="B3" s="1602"/>
      <c r="C3" s="1602"/>
      <c r="D3" s="1602"/>
      <c r="E3" s="1602"/>
      <c r="F3" s="1602"/>
      <c r="G3" s="1602"/>
      <c r="H3" s="1602"/>
      <c r="I3" s="1602"/>
      <c r="J3" s="1602"/>
      <c r="K3" s="1602"/>
      <c r="L3" s="1602"/>
    </row>
    <row r="4" spans="1:12" ht="17.399999999999999" x14ac:dyDescent="0.3">
      <c r="A4" s="1602" t="s">
        <v>534</v>
      </c>
      <c r="B4" s="1602"/>
      <c r="C4" s="1602"/>
      <c r="D4" s="1602"/>
      <c r="E4" s="1602"/>
      <c r="F4" s="1602"/>
      <c r="G4" s="1602"/>
      <c r="H4" s="1602"/>
      <c r="I4" s="1602"/>
      <c r="J4" s="1602"/>
      <c r="K4" s="1602"/>
      <c r="L4" s="1602"/>
    </row>
    <row r="5" spans="1:12" ht="17.399999999999999" x14ac:dyDescent="0.3">
      <c r="A5" s="1602" t="s">
        <v>275</v>
      </c>
      <c r="B5" s="1602"/>
      <c r="C5" s="1602"/>
      <c r="D5" s="1602"/>
      <c r="E5" s="1602"/>
      <c r="F5" s="1602"/>
      <c r="G5" s="1602"/>
      <c r="H5" s="1602"/>
      <c r="I5" s="1602"/>
      <c r="J5" s="1602"/>
      <c r="K5" s="1602"/>
      <c r="L5" s="1602"/>
    </row>
    <row r="6" spans="1:12" ht="12.75" customHeight="1" x14ac:dyDescent="0.3">
      <c r="A6" s="15"/>
      <c r="B6" s="15"/>
      <c r="C6" s="15"/>
      <c r="D6" s="15"/>
      <c r="E6" s="15"/>
      <c r="F6" s="15"/>
      <c r="G6" s="15"/>
      <c r="H6" s="15"/>
      <c r="I6" s="15"/>
      <c r="J6" s="15"/>
      <c r="K6" s="15"/>
      <c r="L6" s="15"/>
    </row>
    <row r="7" spans="1:12" s="16" customFormat="1" ht="12.75" customHeight="1" x14ac:dyDescent="0.3">
      <c r="B7" s="37"/>
      <c r="C7" s="37"/>
      <c r="D7" s="37"/>
      <c r="E7" s="37"/>
      <c r="F7" s="37"/>
      <c r="G7" s="37"/>
      <c r="H7" s="37"/>
      <c r="I7" s="37"/>
      <c r="J7" s="37"/>
      <c r="K7" s="37"/>
      <c r="L7" s="37"/>
    </row>
    <row r="8" spans="1:12" s="16" customFormat="1" ht="16.8" x14ac:dyDescent="0.3">
      <c r="A8" s="33" t="s">
        <v>382</v>
      </c>
      <c r="B8" s="1680" t="s">
        <v>947</v>
      </c>
      <c r="C8" s="1680"/>
      <c r="D8" s="33"/>
      <c r="E8" s="1680" t="s">
        <v>705</v>
      </c>
      <c r="F8" s="1680"/>
      <c r="G8" s="33"/>
      <c r="H8" s="1680" t="s">
        <v>603</v>
      </c>
      <c r="I8" s="1680"/>
      <c r="J8" s="33"/>
      <c r="K8" s="1680" t="s">
        <v>948</v>
      </c>
      <c r="L8" s="1680"/>
    </row>
    <row r="9" spans="1:12" s="33" customFormat="1" ht="17.25" customHeight="1" x14ac:dyDescent="0.25">
      <c r="A9" s="33" t="s">
        <v>546</v>
      </c>
      <c r="B9" s="33" t="s">
        <v>17</v>
      </c>
      <c r="C9" s="33" t="s">
        <v>722</v>
      </c>
      <c r="E9" s="33" t="s">
        <v>17</v>
      </c>
      <c r="F9" s="33" t="s">
        <v>722</v>
      </c>
      <c r="H9" s="33" t="s">
        <v>17</v>
      </c>
      <c r="I9" s="33" t="s">
        <v>722</v>
      </c>
      <c r="K9" s="33" t="s">
        <v>17</v>
      </c>
      <c r="L9" s="33" t="s">
        <v>722</v>
      </c>
    </row>
    <row r="10" spans="1:12" ht="4.5" customHeight="1" thickBot="1" x14ac:dyDescent="0.3">
      <c r="A10" s="17"/>
      <c r="B10" s="18"/>
      <c r="C10" s="18"/>
      <c r="D10" s="69"/>
      <c r="E10" s="18"/>
      <c r="F10" s="18"/>
      <c r="G10" s="69"/>
      <c r="H10" s="18"/>
      <c r="I10" s="18"/>
      <c r="J10" s="69"/>
      <c r="K10" s="18"/>
      <c r="L10" s="18"/>
    </row>
    <row r="11" spans="1:12" ht="4.5" customHeight="1" x14ac:dyDescent="0.25">
      <c r="A11" s="2"/>
      <c r="B11" s="14"/>
      <c r="C11" s="14"/>
      <c r="D11" s="14"/>
      <c r="E11" s="14"/>
      <c r="F11" s="14"/>
      <c r="G11" s="14"/>
      <c r="H11" s="14"/>
      <c r="I11" s="14"/>
      <c r="J11" s="14"/>
      <c r="K11" s="14"/>
      <c r="L11" s="14"/>
    </row>
    <row r="12" spans="1:12" s="20" customFormat="1" ht="13.8" x14ac:dyDescent="0.25">
      <c r="A12" s="1113" t="s">
        <v>2263</v>
      </c>
      <c r="B12" s="133">
        <v>115.7</v>
      </c>
      <c r="C12" s="198">
        <v>3.5</v>
      </c>
      <c r="D12" s="133"/>
      <c r="E12" s="133">
        <v>122</v>
      </c>
      <c r="F12" s="198">
        <v>4.4000000000000004</v>
      </c>
      <c r="G12" s="133"/>
      <c r="H12" s="133">
        <v>93.8</v>
      </c>
      <c r="I12" s="198">
        <v>-2</v>
      </c>
      <c r="J12" s="133"/>
      <c r="K12" s="67">
        <v>119.5</v>
      </c>
      <c r="L12" s="198">
        <v>2</v>
      </c>
    </row>
    <row r="13" spans="1:12" s="20" customFormat="1" ht="13.8" x14ac:dyDescent="0.25">
      <c r="A13" s="1345" t="s">
        <v>2264</v>
      </c>
      <c r="B13" s="133">
        <v>121.4</v>
      </c>
      <c r="C13" s="198">
        <v>4.9000000000000004</v>
      </c>
      <c r="D13" s="133"/>
      <c r="E13" s="133">
        <v>121.6</v>
      </c>
      <c r="F13" s="198">
        <v>-0.3</v>
      </c>
      <c r="G13" s="133"/>
      <c r="H13" s="133">
        <v>93.4</v>
      </c>
      <c r="I13" s="198">
        <v>-0.4</v>
      </c>
      <c r="J13" s="133"/>
      <c r="K13" s="1352">
        <v>113.1</v>
      </c>
      <c r="L13" s="198">
        <v>-5.4</v>
      </c>
    </row>
    <row r="14" spans="1:12" s="20" customFormat="1" ht="13.8" x14ac:dyDescent="0.25">
      <c r="A14" s="1345" t="s">
        <v>2265</v>
      </c>
      <c r="B14" s="133">
        <v>123.1</v>
      </c>
      <c r="C14" s="198">
        <v>1.4</v>
      </c>
      <c r="D14" s="133"/>
      <c r="E14" s="133">
        <v>123.3</v>
      </c>
      <c r="F14" s="198">
        <v>1.4</v>
      </c>
      <c r="G14" s="133"/>
      <c r="H14" s="133">
        <v>91.6</v>
      </c>
      <c r="I14" s="198">
        <v>-1.9</v>
      </c>
      <c r="J14" s="133"/>
      <c r="K14" s="1352">
        <v>118</v>
      </c>
      <c r="L14" s="198">
        <v>4.3</v>
      </c>
    </row>
    <row r="15" spans="1:12" s="20" customFormat="1" ht="13.8" x14ac:dyDescent="0.25">
      <c r="A15" s="1345" t="s">
        <v>1392</v>
      </c>
      <c r="B15" s="133">
        <v>127.7</v>
      </c>
      <c r="C15" s="198">
        <v>3.7</v>
      </c>
      <c r="D15" s="133"/>
      <c r="E15" s="133">
        <v>125.6</v>
      </c>
      <c r="F15" s="198">
        <v>1.9</v>
      </c>
      <c r="G15" s="133"/>
      <c r="H15" s="133">
        <v>91.9</v>
      </c>
      <c r="I15" s="198">
        <v>0.3</v>
      </c>
      <c r="J15" s="133"/>
      <c r="K15" s="1352">
        <v>125.6</v>
      </c>
      <c r="L15" s="198">
        <v>6.4</v>
      </c>
    </row>
    <row r="16" spans="1:12" s="20" customFormat="1" ht="13.8" x14ac:dyDescent="0.25">
      <c r="A16" s="1345" t="s">
        <v>1393</v>
      </c>
      <c r="B16" s="133">
        <v>130.80000000000001</v>
      </c>
      <c r="C16" s="198">
        <v>2.4</v>
      </c>
      <c r="D16" s="133"/>
      <c r="E16" s="133">
        <v>127.1</v>
      </c>
      <c r="F16" s="198">
        <v>1.2</v>
      </c>
      <c r="G16" s="133"/>
      <c r="H16" s="133">
        <v>92</v>
      </c>
      <c r="I16" s="198">
        <v>0.1</v>
      </c>
      <c r="J16" s="133"/>
      <c r="K16" s="1352">
        <v>128.1</v>
      </c>
      <c r="L16" s="198">
        <v>2</v>
      </c>
    </row>
    <row r="17" spans="1:12" s="20" customFormat="1" ht="13.8" x14ac:dyDescent="0.25">
      <c r="A17" s="1345" t="s">
        <v>1495</v>
      </c>
      <c r="B17" s="133">
        <v>132.4</v>
      </c>
      <c r="C17" s="198">
        <v>1.2</v>
      </c>
      <c r="D17" s="133"/>
      <c r="E17" s="133">
        <v>128.69999999999999</v>
      </c>
      <c r="F17" s="198">
        <v>1.3</v>
      </c>
      <c r="G17" s="133"/>
      <c r="H17" s="133">
        <v>92.1</v>
      </c>
      <c r="I17" s="198">
        <v>0.1</v>
      </c>
      <c r="J17" s="133"/>
      <c r="K17" s="1352">
        <v>129</v>
      </c>
      <c r="L17" s="198">
        <v>0.7</v>
      </c>
    </row>
    <row r="18" spans="1:12" s="20" customFormat="1" ht="13.8" x14ac:dyDescent="0.25">
      <c r="A18" s="1345" t="s">
        <v>1585</v>
      </c>
      <c r="B18" s="133">
        <v>135.5</v>
      </c>
      <c r="C18" s="198">
        <v>2.2999999999999998</v>
      </c>
      <c r="D18" s="133"/>
      <c r="E18" s="133">
        <v>132.19999999999999</v>
      </c>
      <c r="F18" s="198">
        <v>2.7</v>
      </c>
      <c r="G18" s="133"/>
      <c r="H18" s="133">
        <v>93.2</v>
      </c>
      <c r="I18" s="198">
        <v>1.2</v>
      </c>
      <c r="J18" s="133"/>
      <c r="K18" s="1352">
        <v>130.4</v>
      </c>
      <c r="L18" s="198">
        <v>1.1000000000000001</v>
      </c>
    </row>
    <row r="19" spans="1:12" s="20" customFormat="1" ht="13.8" x14ac:dyDescent="0.25">
      <c r="A19" s="1345" t="s">
        <v>1662</v>
      </c>
      <c r="B19" s="133">
        <v>140.5</v>
      </c>
      <c r="C19" s="198">
        <v>3.7</v>
      </c>
      <c r="D19" s="133"/>
      <c r="E19" s="133">
        <v>133.69999999999999</v>
      </c>
      <c r="F19" s="198">
        <v>1.1000000000000001</v>
      </c>
      <c r="G19" s="133"/>
      <c r="H19" s="133">
        <v>94.6</v>
      </c>
      <c r="I19" s="198">
        <v>1.5</v>
      </c>
      <c r="J19" s="133"/>
      <c r="K19" s="1352">
        <v>126.5</v>
      </c>
      <c r="L19" s="198">
        <v>-3</v>
      </c>
    </row>
    <row r="20" spans="1:12" s="126" customFormat="1" ht="13.8" x14ac:dyDescent="0.25">
      <c r="A20" s="1345" t="s">
        <v>1687</v>
      </c>
      <c r="B20" s="133">
        <v>142.6</v>
      </c>
      <c r="C20" s="198">
        <v>1.5</v>
      </c>
      <c r="D20" s="133"/>
      <c r="E20" s="133">
        <v>135.80000000000001</v>
      </c>
      <c r="F20" s="198">
        <v>1.6</v>
      </c>
      <c r="G20" s="133"/>
      <c r="H20" s="133">
        <v>94.4</v>
      </c>
      <c r="I20" s="198">
        <v>-0.2</v>
      </c>
      <c r="J20" s="133"/>
      <c r="K20" s="1352">
        <v>127.9</v>
      </c>
      <c r="L20" s="198">
        <v>1.1000000000000001</v>
      </c>
    </row>
    <row r="21" spans="1:12" ht="13.8" x14ac:dyDescent="0.25">
      <c r="A21" s="1345" t="s">
        <v>1805</v>
      </c>
      <c r="B21" s="133">
        <v>142.69999999999999</v>
      </c>
      <c r="C21" s="198">
        <v>0.1</v>
      </c>
      <c r="D21" s="133"/>
      <c r="E21" s="133">
        <v>138.1</v>
      </c>
      <c r="F21" s="198">
        <v>1.7</v>
      </c>
      <c r="G21" s="133"/>
      <c r="H21" s="133">
        <v>93.7</v>
      </c>
      <c r="I21" s="198">
        <v>-0.7</v>
      </c>
      <c r="J21" s="133"/>
      <c r="K21" s="1352">
        <v>132.9</v>
      </c>
      <c r="L21" s="198">
        <v>3.9</v>
      </c>
    </row>
    <row r="22" spans="1:12" ht="13.8" x14ac:dyDescent="0.25">
      <c r="A22" s="1345" t="s">
        <v>1929</v>
      </c>
      <c r="B22" s="133">
        <v>145.30000000000001</v>
      </c>
      <c r="C22" s="198">
        <v>1.8</v>
      </c>
      <c r="D22" s="133"/>
      <c r="E22" s="133">
        <v>140.9</v>
      </c>
      <c r="F22" s="198">
        <v>2</v>
      </c>
      <c r="G22" s="133"/>
      <c r="H22" s="133">
        <v>94.5</v>
      </c>
      <c r="I22" s="198">
        <v>0.9</v>
      </c>
      <c r="J22" s="133"/>
      <c r="K22" s="1352">
        <v>139.1</v>
      </c>
      <c r="L22" s="198">
        <v>4.7</v>
      </c>
    </row>
    <row r="23" spans="1:12" ht="13.8" x14ac:dyDescent="0.25">
      <c r="A23" s="1345" t="s">
        <v>2256</v>
      </c>
      <c r="B23" s="133">
        <v>150.19999999999999</v>
      </c>
      <c r="C23" s="198">
        <v>3.4</v>
      </c>
      <c r="D23" s="133"/>
      <c r="E23" s="133">
        <v>144.5</v>
      </c>
      <c r="F23" s="198">
        <v>2.6</v>
      </c>
      <c r="G23" s="133"/>
      <c r="H23" s="133">
        <v>96.1</v>
      </c>
      <c r="I23" s="198">
        <v>1.7</v>
      </c>
      <c r="J23" s="133"/>
      <c r="K23" s="1352">
        <v>141.5</v>
      </c>
      <c r="L23" s="198">
        <v>1.7</v>
      </c>
    </row>
    <row r="24" spans="1:12" ht="13.8" x14ac:dyDescent="0.25">
      <c r="A24" s="1345" t="s">
        <v>2257</v>
      </c>
      <c r="B24" s="133">
        <v>153.69999999999999</v>
      </c>
      <c r="C24" s="198">
        <v>2.2999999999999998</v>
      </c>
      <c r="D24" s="133"/>
      <c r="E24" s="133">
        <v>147</v>
      </c>
      <c r="F24" s="198">
        <v>1.7</v>
      </c>
      <c r="G24" s="133"/>
      <c r="H24" s="133">
        <v>94.4</v>
      </c>
      <c r="I24" s="198">
        <v>-1.8</v>
      </c>
      <c r="J24" s="133"/>
      <c r="K24" s="1352">
        <v>141.19999999999999</v>
      </c>
      <c r="L24" s="198">
        <v>-0.2</v>
      </c>
    </row>
    <row r="25" spans="1:12" ht="13.8" x14ac:dyDescent="0.25">
      <c r="A25" s="1345" t="s">
        <v>2258</v>
      </c>
      <c r="B25" s="133">
        <v>157.5</v>
      </c>
      <c r="C25" s="198">
        <v>2.5</v>
      </c>
      <c r="D25" s="133"/>
      <c r="E25" s="133">
        <v>152.69999999999999</v>
      </c>
      <c r="F25" s="198">
        <v>3.9</v>
      </c>
      <c r="G25" s="133"/>
      <c r="H25" s="133">
        <v>94.1</v>
      </c>
      <c r="I25" s="198">
        <v>-0.3</v>
      </c>
      <c r="J25" s="133"/>
      <c r="K25" s="1352">
        <v>151.4</v>
      </c>
      <c r="L25" s="198">
        <v>7.2</v>
      </c>
    </row>
    <row r="26" spans="1:12" ht="13.8" x14ac:dyDescent="0.25">
      <c r="A26" s="1345" t="s">
        <v>2259</v>
      </c>
      <c r="B26" s="133">
        <v>171.5</v>
      </c>
      <c r="C26" s="198">
        <v>8.9</v>
      </c>
      <c r="D26" s="133"/>
      <c r="E26" s="133">
        <v>163.30000000000001</v>
      </c>
      <c r="F26" s="198">
        <v>6.9</v>
      </c>
      <c r="G26" s="133"/>
      <c r="H26" s="133">
        <v>95.4</v>
      </c>
      <c r="I26" s="198">
        <v>1.4</v>
      </c>
      <c r="J26" s="133"/>
      <c r="K26" s="1352">
        <v>167.5</v>
      </c>
      <c r="L26" s="198">
        <v>10.6</v>
      </c>
    </row>
    <row r="29" spans="1:12" ht="13.8" x14ac:dyDescent="0.25">
      <c r="A29" s="33" t="s">
        <v>382</v>
      </c>
      <c r="B29" s="1680" t="s">
        <v>949</v>
      </c>
      <c r="C29" s="1680"/>
      <c r="D29" s="33"/>
      <c r="E29" s="1680" t="s">
        <v>951</v>
      </c>
      <c r="F29" s="1680"/>
      <c r="G29" s="33"/>
      <c r="H29" s="1680" t="s">
        <v>1958</v>
      </c>
      <c r="I29" s="1680"/>
      <c r="J29" s="33"/>
      <c r="K29" s="1680"/>
      <c r="L29" s="1680"/>
    </row>
    <row r="30" spans="1:12" ht="16.5" customHeight="1" x14ac:dyDescent="0.25">
      <c r="B30" s="1680" t="s">
        <v>950</v>
      </c>
      <c r="C30" s="1680"/>
      <c r="D30" s="33"/>
      <c r="E30" s="1680" t="s">
        <v>952</v>
      </c>
      <c r="F30" s="1680"/>
      <c r="G30" s="33"/>
      <c r="H30" s="1680" t="s">
        <v>1959</v>
      </c>
      <c r="I30" s="1680"/>
      <c r="J30" s="33"/>
      <c r="K30" s="1680" t="s">
        <v>604</v>
      </c>
      <c r="L30" s="1680"/>
    </row>
    <row r="31" spans="1:12" ht="13.8" x14ac:dyDescent="0.25">
      <c r="A31" s="33" t="s">
        <v>546</v>
      </c>
      <c r="B31" s="33" t="s">
        <v>17</v>
      </c>
      <c r="C31" s="33" t="s">
        <v>722</v>
      </c>
      <c r="D31" s="33"/>
      <c r="E31" s="33" t="s">
        <v>17</v>
      </c>
      <c r="F31" s="33" t="s">
        <v>722</v>
      </c>
      <c r="G31" s="33"/>
      <c r="H31" s="33" t="s">
        <v>17</v>
      </c>
      <c r="I31" s="33" t="s">
        <v>722</v>
      </c>
      <c r="J31" s="33"/>
      <c r="K31" s="33" t="s">
        <v>17</v>
      </c>
      <c r="L31" s="33" t="s">
        <v>722</v>
      </c>
    </row>
    <row r="32" spans="1:12" ht="3.75" customHeight="1" thickBot="1" x14ac:dyDescent="0.3">
      <c r="A32" s="17"/>
      <c r="B32" s="18"/>
      <c r="C32" s="18"/>
      <c r="D32" s="69"/>
      <c r="E32" s="18"/>
      <c r="F32" s="18"/>
      <c r="G32" s="69"/>
      <c r="H32" s="18"/>
      <c r="I32" s="18"/>
      <c r="J32" s="69"/>
      <c r="K32" s="18"/>
      <c r="L32" s="18"/>
    </row>
    <row r="33" spans="1:12" ht="3.75" customHeight="1" x14ac:dyDescent="0.25">
      <c r="A33" s="2"/>
    </row>
    <row r="34" spans="1:12" ht="13.8" x14ac:dyDescent="0.25">
      <c r="A34" s="1113" t="s">
        <v>2263</v>
      </c>
      <c r="B34" s="133">
        <v>108.8</v>
      </c>
      <c r="C34" s="198">
        <v>1.4</v>
      </c>
      <c r="D34" s="81"/>
      <c r="E34" s="133">
        <v>102.2</v>
      </c>
      <c r="F34" s="198">
        <v>0.4</v>
      </c>
      <c r="G34" s="81"/>
      <c r="H34" s="133">
        <v>127.5</v>
      </c>
      <c r="I34" s="198">
        <v>1.6</v>
      </c>
      <c r="J34" s="81"/>
      <c r="K34" s="133">
        <v>149.30000000000001</v>
      </c>
      <c r="L34" s="198">
        <v>9.9</v>
      </c>
    </row>
    <row r="35" spans="1:12" ht="13.8" x14ac:dyDescent="0.25">
      <c r="A35" s="1345" t="s">
        <v>2264</v>
      </c>
      <c r="B35" s="133">
        <v>112.1</v>
      </c>
      <c r="C35" s="198">
        <v>3</v>
      </c>
      <c r="D35" s="81"/>
      <c r="E35" s="133">
        <v>103.1</v>
      </c>
      <c r="F35" s="198">
        <v>0.9</v>
      </c>
      <c r="G35" s="81"/>
      <c r="H35" s="133">
        <v>130.69999999999999</v>
      </c>
      <c r="I35" s="198">
        <v>2.5</v>
      </c>
      <c r="J35" s="81"/>
      <c r="K35" s="133">
        <v>129.19999999999999</v>
      </c>
      <c r="L35" s="198">
        <v>-13.5</v>
      </c>
    </row>
    <row r="36" spans="1:12" ht="13.8" x14ac:dyDescent="0.25">
      <c r="A36" s="1345" t="s">
        <v>2265</v>
      </c>
      <c r="B36" s="133">
        <v>115.1</v>
      </c>
      <c r="C36" s="198">
        <v>2.7</v>
      </c>
      <c r="D36" s="81"/>
      <c r="E36" s="133">
        <v>104</v>
      </c>
      <c r="F36" s="198">
        <v>0.9</v>
      </c>
      <c r="G36" s="81"/>
      <c r="H36" s="133">
        <v>133.1</v>
      </c>
      <c r="I36" s="198">
        <v>1.8</v>
      </c>
      <c r="J36" s="81"/>
      <c r="K36" s="133">
        <v>137.80000000000001</v>
      </c>
      <c r="L36" s="198">
        <v>6.7</v>
      </c>
    </row>
    <row r="37" spans="1:12" ht="13.8" x14ac:dyDescent="0.25">
      <c r="A37" s="1345" t="s">
        <v>1392</v>
      </c>
      <c r="B37" s="133">
        <v>117.1</v>
      </c>
      <c r="C37" s="198">
        <v>1.7</v>
      </c>
      <c r="D37" s="81"/>
      <c r="E37" s="133">
        <v>105.3</v>
      </c>
      <c r="F37" s="198">
        <v>1.3</v>
      </c>
      <c r="G37" s="81"/>
      <c r="H37" s="133">
        <v>135.6</v>
      </c>
      <c r="I37" s="198">
        <v>1.9</v>
      </c>
      <c r="J37" s="81"/>
      <c r="K37" s="133">
        <v>154.69999999999999</v>
      </c>
      <c r="L37" s="198">
        <v>12.3</v>
      </c>
    </row>
    <row r="38" spans="1:12" ht="13.8" x14ac:dyDescent="0.25">
      <c r="A38" s="1345" t="s">
        <v>1393</v>
      </c>
      <c r="B38" s="133">
        <v>118.7</v>
      </c>
      <c r="C38" s="198">
        <v>1.4</v>
      </c>
      <c r="D38" s="81"/>
      <c r="E38" s="133">
        <v>105.9</v>
      </c>
      <c r="F38" s="198">
        <v>0.6</v>
      </c>
      <c r="G38" s="81"/>
      <c r="H38" s="133">
        <v>137.6</v>
      </c>
      <c r="I38" s="198">
        <v>1.5</v>
      </c>
      <c r="J38" s="81"/>
      <c r="K38" s="133">
        <v>157.30000000000001</v>
      </c>
      <c r="L38" s="198">
        <v>1.7</v>
      </c>
    </row>
    <row r="39" spans="1:12" ht="13.8" x14ac:dyDescent="0.25">
      <c r="A39" s="1345" t="s">
        <v>1495</v>
      </c>
      <c r="B39" s="133">
        <v>118.3</v>
      </c>
      <c r="C39" s="198">
        <v>-0.3</v>
      </c>
      <c r="D39" s="81"/>
      <c r="E39" s="133">
        <v>106.2</v>
      </c>
      <c r="F39" s="198">
        <v>0.3</v>
      </c>
      <c r="G39" s="81"/>
      <c r="H39" s="133">
        <v>140.4</v>
      </c>
      <c r="I39" s="198">
        <v>2</v>
      </c>
      <c r="J39" s="81"/>
      <c r="K39" s="133">
        <v>159.6</v>
      </c>
      <c r="L39" s="198">
        <v>1.5</v>
      </c>
    </row>
    <row r="40" spans="1:12" ht="13.8" x14ac:dyDescent="0.25">
      <c r="A40" s="1345" t="s">
        <v>1585</v>
      </c>
      <c r="B40" s="133">
        <v>119</v>
      </c>
      <c r="C40" s="198">
        <v>0.6</v>
      </c>
      <c r="D40" s="81"/>
      <c r="E40" s="133">
        <v>107.4</v>
      </c>
      <c r="F40" s="198">
        <v>1.1000000000000001</v>
      </c>
      <c r="G40" s="81"/>
      <c r="H40" s="133">
        <v>146.6</v>
      </c>
      <c r="I40" s="198">
        <v>4.4000000000000004</v>
      </c>
      <c r="J40" s="81"/>
      <c r="K40" s="133">
        <v>165.3</v>
      </c>
      <c r="L40" s="198">
        <v>3.6</v>
      </c>
    </row>
    <row r="41" spans="1:12" ht="13.8" x14ac:dyDescent="0.25">
      <c r="A41" s="1345" t="s">
        <v>1662</v>
      </c>
      <c r="B41" s="133">
        <v>120.5</v>
      </c>
      <c r="C41" s="198">
        <v>1.3</v>
      </c>
      <c r="D41" s="81"/>
      <c r="E41" s="133">
        <v>109.4</v>
      </c>
      <c r="F41" s="198">
        <v>1.9</v>
      </c>
      <c r="G41" s="81"/>
      <c r="H41" s="133">
        <v>152</v>
      </c>
      <c r="I41" s="198">
        <v>3.7</v>
      </c>
      <c r="J41" s="81"/>
      <c r="K41" s="133">
        <v>149.5</v>
      </c>
      <c r="L41" s="198">
        <v>-9.6</v>
      </c>
    </row>
    <row r="42" spans="1:12" ht="13.8" x14ac:dyDescent="0.25">
      <c r="A42" s="1345" t="s">
        <v>1687</v>
      </c>
      <c r="B42" s="133">
        <v>122.2</v>
      </c>
      <c r="C42" s="198">
        <v>1.4</v>
      </c>
      <c r="D42" s="81"/>
      <c r="E42" s="133">
        <v>111.3</v>
      </c>
      <c r="F42" s="198">
        <v>1.7</v>
      </c>
      <c r="G42" s="81"/>
      <c r="H42" s="133">
        <v>156.80000000000001</v>
      </c>
      <c r="I42" s="198">
        <v>3.2</v>
      </c>
      <c r="J42" s="81"/>
      <c r="K42" s="133">
        <v>145</v>
      </c>
      <c r="L42" s="198">
        <v>-3</v>
      </c>
    </row>
    <row r="43" spans="1:12" ht="13.8" x14ac:dyDescent="0.25">
      <c r="A43" s="1345" t="s">
        <v>1805</v>
      </c>
      <c r="B43" s="133">
        <v>124.3</v>
      </c>
      <c r="C43" s="198">
        <v>1.7</v>
      </c>
      <c r="D43" s="81"/>
      <c r="E43" s="133">
        <v>114</v>
      </c>
      <c r="F43" s="198">
        <v>2.4</v>
      </c>
      <c r="G43" s="81"/>
      <c r="H43" s="133">
        <v>161.1</v>
      </c>
      <c r="I43" s="198">
        <v>2.7</v>
      </c>
      <c r="J43" s="81"/>
      <c r="K43" s="133">
        <v>152.69999999999999</v>
      </c>
      <c r="L43" s="198">
        <v>5.3</v>
      </c>
    </row>
    <row r="44" spans="1:12" ht="13.8" x14ac:dyDescent="0.25">
      <c r="A44" s="1345" t="s">
        <v>1929</v>
      </c>
      <c r="B44" s="133">
        <v>125.9</v>
      </c>
      <c r="C44" s="198">
        <v>1.3</v>
      </c>
      <c r="D44" s="81"/>
      <c r="E44" s="133">
        <v>115.3</v>
      </c>
      <c r="F44" s="198">
        <v>1.1000000000000001</v>
      </c>
      <c r="G44" s="81"/>
      <c r="H44" s="133">
        <v>167.9</v>
      </c>
      <c r="I44" s="198">
        <v>4.2</v>
      </c>
      <c r="J44" s="81"/>
      <c r="K44" s="133">
        <v>162.9</v>
      </c>
      <c r="L44" s="198">
        <v>6.7</v>
      </c>
    </row>
    <row r="45" spans="1:12" ht="13.8" x14ac:dyDescent="0.25">
      <c r="A45" s="1345" t="s">
        <v>2256</v>
      </c>
      <c r="B45" s="133">
        <v>127.4</v>
      </c>
      <c r="C45" s="198">
        <v>1.2</v>
      </c>
      <c r="D45" s="81"/>
      <c r="E45" s="133">
        <v>116.8</v>
      </c>
      <c r="F45" s="198">
        <v>1.3</v>
      </c>
      <c r="G45" s="81"/>
      <c r="H45" s="133">
        <v>171.1</v>
      </c>
      <c r="I45" s="198">
        <v>1.9</v>
      </c>
      <c r="J45" s="81"/>
      <c r="K45" s="133">
        <v>159.30000000000001</v>
      </c>
      <c r="L45" s="198">
        <v>-2.2000000000000002</v>
      </c>
    </row>
    <row r="46" spans="1:12" ht="13.8" x14ac:dyDescent="0.25">
      <c r="A46" s="1345" t="s">
        <v>2257</v>
      </c>
      <c r="B46" s="133">
        <v>129.19999999999999</v>
      </c>
      <c r="C46" s="198">
        <v>1.4</v>
      </c>
      <c r="D46" s="81"/>
      <c r="E46" s="133">
        <v>115.7</v>
      </c>
      <c r="F46" s="198">
        <v>-0.9</v>
      </c>
      <c r="G46" s="81"/>
      <c r="H46" s="133">
        <v>171.9</v>
      </c>
      <c r="I46" s="198">
        <v>0.5</v>
      </c>
      <c r="J46" s="81"/>
      <c r="K46" s="133">
        <v>147.19999999999999</v>
      </c>
      <c r="L46" s="198">
        <v>-7.6</v>
      </c>
    </row>
    <row r="47" spans="1:12" ht="13.8" x14ac:dyDescent="0.25">
      <c r="A47" s="1345" t="s">
        <v>2258</v>
      </c>
      <c r="B47" s="133">
        <v>132.6</v>
      </c>
      <c r="C47" s="198">
        <v>2.6</v>
      </c>
      <c r="D47" s="81"/>
      <c r="E47" s="133">
        <v>117.9</v>
      </c>
      <c r="F47" s="198">
        <v>1.9</v>
      </c>
      <c r="G47" s="81"/>
      <c r="H47" s="133">
        <v>175</v>
      </c>
      <c r="I47" s="198">
        <v>1.8</v>
      </c>
      <c r="J47" s="81"/>
      <c r="K47" s="133">
        <v>175</v>
      </c>
      <c r="L47" s="198">
        <v>18.899999999999999</v>
      </c>
    </row>
    <row r="48" spans="1:12" ht="13.8" x14ac:dyDescent="0.25">
      <c r="A48" s="1345" t="s">
        <v>2259</v>
      </c>
      <c r="B48" s="133">
        <v>138</v>
      </c>
      <c r="C48" s="198">
        <v>4.0999999999999996</v>
      </c>
      <c r="D48" s="81"/>
      <c r="E48" s="133">
        <v>123.5</v>
      </c>
      <c r="F48" s="198">
        <v>4.7</v>
      </c>
      <c r="G48" s="81"/>
      <c r="H48" s="133">
        <v>181.3</v>
      </c>
      <c r="I48" s="198">
        <v>3.6</v>
      </c>
      <c r="J48" s="81"/>
      <c r="K48" s="133">
        <v>214.4</v>
      </c>
      <c r="L48" s="198">
        <v>22.5</v>
      </c>
    </row>
    <row r="49" spans="1:12" ht="13.8" x14ac:dyDescent="0.25">
      <c r="B49" s="133"/>
      <c r="C49" s="198"/>
      <c r="D49" s="81"/>
      <c r="E49" s="133"/>
      <c r="F49" s="198"/>
      <c r="G49" s="81"/>
      <c r="H49" s="133"/>
      <c r="I49" s="198"/>
      <c r="J49" s="81"/>
      <c r="K49" s="133"/>
      <c r="L49" s="198"/>
    </row>
    <row r="51" spans="1:12" ht="13.8" x14ac:dyDescent="0.25">
      <c r="A51" s="26" t="s">
        <v>1033</v>
      </c>
    </row>
    <row r="52" spans="1:12" ht="12.75" customHeight="1" x14ac:dyDescent="0.25">
      <c r="A52" s="26"/>
    </row>
    <row r="53" spans="1:12" ht="27.75" customHeight="1" x14ac:dyDescent="0.25">
      <c r="A53" s="1652" t="s">
        <v>1485</v>
      </c>
      <c r="B53" s="1652"/>
      <c r="C53" s="1652"/>
      <c r="D53" s="1652"/>
      <c r="E53" s="1652"/>
      <c r="F53" s="1652"/>
      <c r="G53" s="1652"/>
      <c r="H53" s="1652"/>
      <c r="I53" s="1652"/>
      <c r="J53" s="1652"/>
      <c r="K53" s="1652"/>
      <c r="L53" s="1652"/>
    </row>
    <row r="54" spans="1:12" ht="12.75" customHeight="1" x14ac:dyDescent="0.25">
      <c r="A54" s="26"/>
    </row>
    <row r="55" spans="1:12" ht="26.25" customHeight="1" x14ac:dyDescent="0.25">
      <c r="A55" s="1664" t="s">
        <v>1864</v>
      </c>
      <c r="B55" s="1664"/>
      <c r="C55" s="1664"/>
      <c r="D55" s="1664"/>
      <c r="E55" s="1664"/>
      <c r="F55" s="1664"/>
      <c r="G55" s="1664"/>
      <c r="H55" s="1664"/>
      <c r="I55" s="1664"/>
      <c r="J55" s="1664"/>
      <c r="K55" s="1664"/>
      <c r="L55" s="1664"/>
    </row>
  </sheetData>
  <customSheetViews>
    <customSheetView guid="{F67F5823-51D5-4D47-B100-5B47C1E6BCB9}" showPageBreaks="1" fitToPage="1" printArea="1">
      <selection sqref="A1:L1"/>
      <pageMargins left="0.75" right="0.75" top="1" bottom="1" header="0.5" footer="0.5"/>
      <printOptions horizontalCentered="1"/>
      <pageSetup scale="87" firstPageNumber="68" orientation="portrait" horizontalDpi="4294967293" verticalDpi="300" r:id="rId1"/>
      <headerFooter alignWithMargins="0">
        <oddFooter>&amp;C&amp;P</oddFooter>
      </headerFooter>
    </customSheetView>
    <customSheetView guid="{9014CDA8-C3FC-41E6-A045-DAEFC55B82B1}" showPageBreaks="1" fitToPage="1" printArea="1">
      <selection activeCell="A4" sqref="A4:L4"/>
      <pageMargins left="0.75" right="0.75" top="1" bottom="1" header="0.5" footer="0.5"/>
      <printOptions horizontalCentered="1"/>
      <pageSetup scale="87" firstPageNumber="68" orientation="portrait" horizontalDpi="4294967293" verticalDpi="300" r:id="rId2"/>
      <headerFooter alignWithMargins="0">
        <oddFooter>&amp;C&amp;P</oddFooter>
      </headerFooter>
    </customSheetView>
  </customSheetViews>
  <mergeCells count="18">
    <mergeCell ref="A5:L5"/>
    <mergeCell ref="A1:L1"/>
    <mergeCell ref="A3:L3"/>
    <mergeCell ref="K29:L29"/>
    <mergeCell ref="B8:C8"/>
    <mergeCell ref="E8:F8"/>
    <mergeCell ref="H8:I8"/>
    <mergeCell ref="K8:L8"/>
    <mergeCell ref="B29:C29"/>
    <mergeCell ref="E29:F29"/>
    <mergeCell ref="H29:I29"/>
    <mergeCell ref="A4:L4"/>
    <mergeCell ref="A55:L55"/>
    <mergeCell ref="B30:C30"/>
    <mergeCell ref="E30:F30"/>
    <mergeCell ref="H30:I30"/>
    <mergeCell ref="K30:L30"/>
    <mergeCell ref="A53:L53"/>
  </mergeCells>
  <phoneticPr fontId="0" type="noConversion"/>
  <hyperlinks>
    <hyperlink ref="A55:G55" r:id="rId3" display="Source: Statistics Canada. Table 18-10-0005-01 Consumer Price Index, annual average, not seasonally adjusted" xr:uid="{00000000-0004-0000-2900-000000000000}"/>
  </hyperlinks>
  <printOptions horizontalCentered="1"/>
  <pageMargins left="0.74803149606299202" right="0.74803149606299202" top="0.98425196850393704" bottom="0.98425196850393704" header="0.511811023622047" footer="0.511811023622047"/>
  <pageSetup scale="87" firstPageNumber="27" orientation="portrait" useFirstPageNumber="1" r:id="rId4"/>
  <headerFooter alignWithMargins="0"/>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4">
    <tabColor indexed="41"/>
    <pageSetUpPr fitToPage="1"/>
  </sheetPr>
  <dimension ref="A1:M54"/>
  <sheetViews>
    <sheetView zoomScaleNormal="100" workbookViewId="0">
      <selection activeCell="A2" sqref="A2"/>
    </sheetView>
  </sheetViews>
  <sheetFormatPr defaultRowHeight="13.2" x14ac:dyDescent="0.25"/>
  <cols>
    <col min="1" max="1" width="10.109375" customWidth="1"/>
    <col min="2" max="2" width="9.6640625" customWidth="1"/>
    <col min="3" max="3" width="12" customWidth="1"/>
    <col min="4" max="4" width="0.6640625" customWidth="1"/>
    <col min="5" max="5" width="11.6640625" customWidth="1"/>
    <col min="6" max="6" width="12" customWidth="1"/>
    <col min="7" max="7" width="0.6640625" customWidth="1"/>
    <col min="8" max="8" width="9.6640625" customWidth="1"/>
    <col min="9" max="9" width="12" customWidth="1"/>
    <col min="10" max="10" width="0.6640625" customWidth="1"/>
    <col min="11" max="11" width="9.44140625" bestFit="1" customWidth="1"/>
    <col min="12" max="12" width="14.109375" customWidth="1"/>
    <col min="13" max="13" width="12.6640625" customWidth="1"/>
  </cols>
  <sheetData>
    <row r="1" spans="1:13" ht="17.399999999999999" x14ac:dyDescent="0.3">
      <c r="A1" s="1609" t="s">
        <v>339</v>
      </c>
      <c r="B1" s="1609"/>
      <c r="C1" s="1609"/>
      <c r="D1" s="1609"/>
      <c r="E1" s="1609"/>
      <c r="F1" s="1609"/>
      <c r="G1" s="1609"/>
      <c r="H1" s="1609"/>
      <c r="I1" s="1609"/>
      <c r="J1" s="1609"/>
      <c r="K1" s="1609"/>
      <c r="L1" s="1609"/>
      <c r="M1" s="15"/>
    </row>
    <row r="2" spans="1:13" ht="17.399999999999999" x14ac:dyDescent="0.3">
      <c r="A2" s="48"/>
      <c r="B2" s="2"/>
      <c r="C2" s="2"/>
      <c r="D2" s="2"/>
      <c r="E2" s="2"/>
      <c r="F2" s="2"/>
      <c r="G2" s="2"/>
      <c r="H2" s="2"/>
      <c r="I2" s="2"/>
    </row>
    <row r="3" spans="1:13" ht="17.399999999999999" x14ac:dyDescent="0.3">
      <c r="A3" s="1602" t="s">
        <v>2405</v>
      </c>
      <c r="B3" s="1602"/>
      <c r="C3" s="1602"/>
      <c r="D3" s="1602"/>
      <c r="E3" s="1602"/>
      <c r="F3" s="1602"/>
      <c r="G3" s="1602"/>
      <c r="H3" s="1602"/>
      <c r="I3" s="1602"/>
      <c r="J3" s="1602"/>
      <c r="K3" s="1602"/>
      <c r="L3" s="1602"/>
      <c r="M3" s="15"/>
    </row>
    <row r="4" spans="1:13" ht="17.399999999999999" x14ac:dyDescent="0.3">
      <c r="A4" s="1602" t="s">
        <v>206</v>
      </c>
      <c r="B4" s="1602"/>
      <c r="C4" s="1602"/>
      <c r="D4" s="1602"/>
      <c r="E4" s="1602"/>
      <c r="F4" s="1602"/>
      <c r="G4" s="1602"/>
      <c r="H4" s="1602"/>
      <c r="I4" s="1602"/>
      <c r="J4" s="1602"/>
      <c r="K4" s="1602"/>
      <c r="L4" s="1602"/>
      <c r="M4" s="15"/>
    </row>
    <row r="5" spans="1:13" ht="17.399999999999999" x14ac:dyDescent="0.3">
      <c r="A5" s="1602" t="s">
        <v>275</v>
      </c>
      <c r="B5" s="1602"/>
      <c r="C5" s="1602"/>
      <c r="D5" s="1602"/>
      <c r="E5" s="1602"/>
      <c r="F5" s="1602"/>
      <c r="G5" s="1602"/>
      <c r="H5" s="1602"/>
      <c r="I5" s="1602"/>
      <c r="J5" s="1602"/>
      <c r="K5" s="1602"/>
      <c r="L5" s="1602"/>
    </row>
    <row r="6" spans="1:13" ht="12.75" customHeight="1" x14ac:dyDescent="0.3">
      <c r="A6" s="15"/>
      <c r="B6" s="15"/>
      <c r="C6" s="15"/>
      <c r="D6" s="15"/>
      <c r="E6" s="15"/>
      <c r="F6" s="15"/>
      <c r="G6" s="15"/>
      <c r="H6" s="15"/>
      <c r="I6" s="15"/>
      <c r="J6" s="15"/>
      <c r="K6" s="15"/>
      <c r="L6" s="15"/>
    </row>
    <row r="7" spans="1:13" s="33" customFormat="1" ht="12.75" customHeight="1" x14ac:dyDescent="0.25">
      <c r="A7" s="1116" t="s">
        <v>2027</v>
      </c>
      <c r="B7" s="66"/>
      <c r="C7" s="66"/>
      <c r="D7" s="66"/>
      <c r="E7" s="1680" t="s">
        <v>1285</v>
      </c>
      <c r="F7" s="1680"/>
      <c r="G7" s="66"/>
      <c r="H7" s="66"/>
      <c r="I7" s="66"/>
    </row>
    <row r="8" spans="1:13" s="16" customFormat="1" ht="15.6" x14ac:dyDescent="0.3">
      <c r="B8" s="1680" t="s">
        <v>1287</v>
      </c>
      <c r="C8" s="1680"/>
      <c r="D8" s="33"/>
      <c r="E8" s="1680" t="s">
        <v>1286</v>
      </c>
      <c r="F8" s="1680"/>
      <c r="G8" s="33"/>
      <c r="H8" s="1680" t="s">
        <v>606</v>
      </c>
      <c r="I8" s="1680"/>
      <c r="K8" s="1680" t="s">
        <v>607</v>
      </c>
      <c r="L8" s="1680"/>
      <c r="M8" s="33"/>
    </row>
    <row r="9" spans="1:13" s="33" customFormat="1" ht="17.25" customHeight="1" x14ac:dyDescent="0.25">
      <c r="A9" s="33" t="s">
        <v>546</v>
      </c>
      <c r="B9" s="33" t="s">
        <v>17</v>
      </c>
      <c r="C9" s="33" t="s">
        <v>722</v>
      </c>
      <c r="E9" s="33" t="s">
        <v>17</v>
      </c>
      <c r="F9" s="33" t="s">
        <v>722</v>
      </c>
      <c r="H9" s="33" t="s">
        <v>17</v>
      </c>
      <c r="I9" s="33" t="s">
        <v>722</v>
      </c>
      <c r="K9" s="33" t="s">
        <v>17</v>
      </c>
      <c r="L9" s="33" t="s">
        <v>722</v>
      </c>
    </row>
    <row r="10" spans="1:13" ht="4.5" customHeight="1" thickBot="1" x14ac:dyDescent="0.3">
      <c r="A10" s="17"/>
      <c r="B10" s="18"/>
      <c r="C10" s="18"/>
      <c r="D10" s="69"/>
      <c r="E10" s="18"/>
      <c r="F10" s="18"/>
      <c r="G10" s="69"/>
      <c r="H10" s="18"/>
      <c r="I10" s="18"/>
      <c r="K10" s="18"/>
      <c r="L10" s="18"/>
      <c r="M10" s="69"/>
    </row>
    <row r="11" spans="1:13" ht="4.5" customHeight="1" x14ac:dyDescent="0.25">
      <c r="A11" s="2"/>
      <c r="B11" s="14"/>
      <c r="C11" s="14"/>
      <c r="D11" s="14"/>
      <c r="E11" s="14"/>
      <c r="F11" s="14"/>
      <c r="G11" s="14"/>
      <c r="H11" s="14"/>
      <c r="I11" s="14"/>
      <c r="K11" s="14"/>
      <c r="L11" s="14"/>
      <c r="M11" s="14"/>
    </row>
    <row r="12" spans="1:13" ht="14.25" customHeight="1" x14ac:dyDescent="0.25">
      <c r="A12" s="1113" t="s">
        <v>2263</v>
      </c>
      <c r="B12" s="1114">
        <v>91.666666666666671</v>
      </c>
      <c r="C12" s="133">
        <v>8.4</v>
      </c>
      <c r="D12" s="133"/>
      <c r="E12" s="1114">
        <v>79.433333333333351</v>
      </c>
      <c r="F12" s="133">
        <v>4.4000000000000004</v>
      </c>
      <c r="G12" s="133"/>
      <c r="H12" s="133">
        <v>71.016666666666666</v>
      </c>
      <c r="I12" s="198">
        <v>-0.5</v>
      </c>
      <c r="J12" s="158"/>
      <c r="K12" s="133">
        <v>72.833333333333329</v>
      </c>
      <c r="L12" s="198">
        <v>2.2999999999999998</v>
      </c>
      <c r="M12" s="14"/>
    </row>
    <row r="13" spans="1:13" s="20" customFormat="1" ht="13.8" x14ac:dyDescent="0.25">
      <c r="A13" s="1345" t="s">
        <v>2264</v>
      </c>
      <c r="B13" s="1350">
        <v>85.84999999999998</v>
      </c>
      <c r="C13" s="133">
        <v>-6.3</v>
      </c>
      <c r="D13" s="133"/>
      <c r="E13" s="1350">
        <v>80.416666666666671</v>
      </c>
      <c r="F13" s="133">
        <v>1.2</v>
      </c>
      <c r="G13" s="133"/>
      <c r="H13" s="133">
        <v>71.466666666666669</v>
      </c>
      <c r="I13" s="198">
        <v>0.6</v>
      </c>
      <c r="J13" s="158"/>
      <c r="K13" s="133">
        <v>74.783333333333331</v>
      </c>
      <c r="L13" s="198">
        <v>2.7</v>
      </c>
      <c r="M13" s="198"/>
    </row>
    <row r="14" spans="1:13" s="20" customFormat="1" ht="13.8" x14ac:dyDescent="0.25">
      <c r="A14" s="1345" t="s">
        <v>2265</v>
      </c>
      <c r="B14" s="1350">
        <v>90</v>
      </c>
      <c r="C14" s="133">
        <v>4.8</v>
      </c>
      <c r="D14" s="133"/>
      <c r="E14" s="1350">
        <v>80.49166666666666</v>
      </c>
      <c r="F14" s="133">
        <v>0.1</v>
      </c>
      <c r="G14" s="133"/>
      <c r="H14" s="133">
        <v>71.066666666666677</v>
      </c>
      <c r="I14" s="198">
        <v>-0.6</v>
      </c>
      <c r="J14" s="158"/>
      <c r="K14" s="133">
        <v>72.141666666666666</v>
      </c>
      <c r="L14" s="198">
        <v>-3.5</v>
      </c>
      <c r="M14" s="198"/>
    </row>
    <row r="15" spans="1:13" s="20" customFormat="1" ht="13.8" x14ac:dyDescent="0.25">
      <c r="A15" s="1345" t="s">
        <v>1392</v>
      </c>
      <c r="B15" s="1350">
        <v>97.891666666666666</v>
      </c>
      <c r="C15" s="133">
        <v>8.8000000000000007</v>
      </c>
      <c r="D15" s="133"/>
      <c r="E15" s="1350">
        <v>85.233333333333334</v>
      </c>
      <c r="F15" s="133">
        <v>5.9</v>
      </c>
      <c r="G15" s="133"/>
      <c r="H15" s="133">
        <v>73.716666666666669</v>
      </c>
      <c r="I15" s="198">
        <v>3.7</v>
      </c>
      <c r="J15" s="158"/>
      <c r="K15" s="133">
        <v>73.075000000000003</v>
      </c>
      <c r="L15" s="198">
        <v>1.3</v>
      </c>
      <c r="M15" s="198"/>
    </row>
    <row r="16" spans="1:13" s="20" customFormat="1" ht="13.8" x14ac:dyDescent="0.25">
      <c r="A16" s="1345" t="s">
        <v>1393</v>
      </c>
      <c r="B16" s="1350">
        <v>99.466666666666697</v>
      </c>
      <c r="C16" s="133">
        <v>1.6</v>
      </c>
      <c r="D16" s="133"/>
      <c r="E16" s="1350">
        <v>87.699999999999989</v>
      </c>
      <c r="F16" s="133">
        <v>2.9</v>
      </c>
      <c r="G16" s="133"/>
      <c r="H16" s="133">
        <v>76.11666666666666</v>
      </c>
      <c r="I16" s="198">
        <v>3.3</v>
      </c>
      <c r="J16" s="158"/>
      <c r="K16" s="133">
        <v>74.266666666666666</v>
      </c>
      <c r="L16" s="198">
        <v>1.6</v>
      </c>
      <c r="M16" s="198"/>
    </row>
    <row r="17" spans="1:13" s="20" customFormat="1" ht="13.8" x14ac:dyDescent="0.25">
      <c r="A17" s="1345" t="s">
        <v>1495</v>
      </c>
      <c r="B17" s="1350">
        <v>100.30833333333334</v>
      </c>
      <c r="C17" s="133">
        <v>0.8</v>
      </c>
      <c r="D17" s="133"/>
      <c r="E17" s="1350">
        <v>88.683333333333337</v>
      </c>
      <c r="F17" s="133">
        <v>1.1000000000000001</v>
      </c>
      <c r="G17" s="133"/>
      <c r="H17" s="133">
        <v>78.858333333333334</v>
      </c>
      <c r="I17" s="198">
        <v>3.6</v>
      </c>
      <c r="J17" s="158"/>
      <c r="K17" s="133">
        <v>73.375</v>
      </c>
      <c r="L17" s="198">
        <v>-1.2</v>
      </c>
      <c r="M17" s="198"/>
    </row>
    <row r="18" spans="1:13" s="20" customFormat="1" ht="13.8" x14ac:dyDescent="0.25">
      <c r="A18" s="1345" t="s">
        <v>1585</v>
      </c>
      <c r="B18" s="1350">
        <v>103.76666666666664</v>
      </c>
      <c r="C18" s="133">
        <v>3.4</v>
      </c>
      <c r="D18" s="133"/>
      <c r="E18" s="1350">
        <v>92.016666666666652</v>
      </c>
      <c r="F18" s="133">
        <v>3.8</v>
      </c>
      <c r="G18" s="133"/>
      <c r="H18" s="133">
        <v>89.041666666666671</v>
      </c>
      <c r="I18" s="198">
        <v>12.9</v>
      </c>
      <c r="J18" s="158"/>
      <c r="K18" s="133">
        <v>78.608333333333334</v>
      </c>
      <c r="L18" s="198">
        <v>7.1</v>
      </c>
      <c r="M18" s="198"/>
    </row>
    <row r="19" spans="1:13" s="20" customFormat="1" ht="13.8" x14ac:dyDescent="0.25">
      <c r="A19" s="1345" t="s">
        <v>1662</v>
      </c>
      <c r="B19" s="1350">
        <v>97.783333333333317</v>
      </c>
      <c r="C19" s="133">
        <v>-5.8</v>
      </c>
      <c r="D19" s="133"/>
      <c r="E19" s="1350">
        <v>94.858333333333334</v>
      </c>
      <c r="F19" s="133">
        <v>3.1</v>
      </c>
      <c r="G19" s="133"/>
      <c r="H19" s="133">
        <v>94.90000000000002</v>
      </c>
      <c r="I19" s="198">
        <v>6.6</v>
      </c>
      <c r="J19" s="158"/>
      <c r="K19" s="133">
        <v>85.416666666666671</v>
      </c>
      <c r="L19" s="198">
        <v>8.6999999999999993</v>
      </c>
      <c r="M19" s="198"/>
    </row>
    <row r="20" spans="1:13" s="126" customFormat="1" ht="13.8" x14ac:dyDescent="0.25">
      <c r="A20" s="1345" t="s">
        <v>1687</v>
      </c>
      <c r="B20" s="1350">
        <v>95.616666666666674</v>
      </c>
      <c r="C20" s="133">
        <v>-2.2000000000000002</v>
      </c>
      <c r="D20" s="133"/>
      <c r="E20" s="1350">
        <v>95.083333333333329</v>
      </c>
      <c r="F20" s="133">
        <v>0.2</v>
      </c>
      <c r="G20" s="133"/>
      <c r="H20" s="133">
        <v>92.249999999999986</v>
      </c>
      <c r="I20" s="198">
        <v>-2.8</v>
      </c>
      <c r="J20" s="158"/>
      <c r="K20" s="133">
        <v>89.8</v>
      </c>
      <c r="L20" s="198">
        <v>5.0999999999999996</v>
      </c>
      <c r="M20" s="198"/>
    </row>
    <row r="21" spans="1:13" ht="13.8" x14ac:dyDescent="0.25">
      <c r="A21" s="1345" t="s">
        <v>1805</v>
      </c>
      <c r="B21" s="1350">
        <v>99.3</v>
      </c>
      <c r="C21" s="133">
        <v>3.9</v>
      </c>
      <c r="D21" s="133"/>
      <c r="E21" s="1350">
        <v>96.05</v>
      </c>
      <c r="F21" s="133">
        <v>1</v>
      </c>
      <c r="G21" s="133"/>
      <c r="H21" s="133">
        <v>93.75</v>
      </c>
      <c r="I21" s="198">
        <v>1.6</v>
      </c>
      <c r="J21" s="158"/>
      <c r="K21" s="133">
        <v>92.241666666666674</v>
      </c>
      <c r="L21" s="198">
        <v>2.7</v>
      </c>
      <c r="M21" s="198"/>
    </row>
    <row r="22" spans="1:13" ht="13.8" x14ac:dyDescent="0.25">
      <c r="A22" s="1345" t="s">
        <v>1929</v>
      </c>
      <c r="B22" s="1350">
        <v>102.16666666666667</v>
      </c>
      <c r="C22" s="133">
        <v>2.9</v>
      </c>
      <c r="D22" s="133"/>
      <c r="E22" s="1350">
        <v>96.216666666666683</v>
      </c>
      <c r="F22" s="133">
        <v>0.2</v>
      </c>
      <c r="G22" s="133"/>
      <c r="H22" s="133">
        <v>92.3</v>
      </c>
      <c r="I22" s="198">
        <v>-1.5</v>
      </c>
      <c r="J22" s="158"/>
      <c r="K22" s="133">
        <v>94.983333333333334</v>
      </c>
      <c r="L22" s="198">
        <v>3</v>
      </c>
      <c r="M22" s="198"/>
    </row>
    <row r="23" spans="1:13" ht="15" customHeight="1" x14ac:dyDescent="0.25">
      <c r="A23" s="1345" t="s">
        <v>2256</v>
      </c>
      <c r="B23" s="1350">
        <v>99.858333333333334</v>
      </c>
      <c r="C23" s="133">
        <v>-2.2999999999999998</v>
      </c>
      <c r="D23" s="133"/>
      <c r="E23" s="1350">
        <v>98.174999999999997</v>
      </c>
      <c r="F23" s="133">
        <v>2</v>
      </c>
      <c r="G23" s="133"/>
      <c r="H23" s="133">
        <v>96.433333333333337</v>
      </c>
      <c r="I23" s="198">
        <v>4.5</v>
      </c>
      <c r="J23" s="158"/>
      <c r="K23" s="133">
        <v>99.333333333333329</v>
      </c>
      <c r="L23" s="198">
        <v>4.5999999999999996</v>
      </c>
    </row>
    <row r="24" spans="1:13" ht="13.8" x14ac:dyDescent="0.25">
      <c r="A24" s="1345" t="s">
        <v>2257</v>
      </c>
      <c r="B24" s="1350">
        <v>97.59999999999998</v>
      </c>
      <c r="C24" s="133">
        <v>-2.2999999999999998</v>
      </c>
      <c r="D24" s="133"/>
      <c r="E24" s="1350">
        <v>102.2</v>
      </c>
      <c r="F24" s="133">
        <v>4.0999999999999996</v>
      </c>
      <c r="G24" s="133"/>
      <c r="H24" s="133">
        <v>104.77500000000002</v>
      </c>
      <c r="I24" s="198">
        <v>8.6999999999999993</v>
      </c>
      <c r="J24" s="158"/>
      <c r="K24" s="133">
        <v>96.883333333333326</v>
      </c>
      <c r="L24" s="198">
        <v>-2.5</v>
      </c>
    </row>
    <row r="25" spans="1:13" ht="13.8" x14ac:dyDescent="0.25">
      <c r="A25" s="1345" t="s">
        <v>2258</v>
      </c>
      <c r="B25" s="1350">
        <v>116.74166666666667</v>
      </c>
      <c r="C25" s="133">
        <v>19.600000000000001</v>
      </c>
      <c r="D25" s="133"/>
      <c r="E25" s="1350">
        <v>110.96666666666665</v>
      </c>
      <c r="F25" s="133">
        <v>8.6</v>
      </c>
      <c r="G25" s="133"/>
      <c r="H25" s="133">
        <v>112.96666666666668</v>
      </c>
      <c r="I25" s="198">
        <v>7.8</v>
      </c>
      <c r="J25" s="158"/>
      <c r="K25" s="133">
        <v>95.141666666666666</v>
      </c>
      <c r="L25" s="198">
        <v>-1.8</v>
      </c>
    </row>
    <row r="26" spans="1:13" ht="13.8" x14ac:dyDescent="0.25">
      <c r="A26" s="1345" t="s">
        <v>2259</v>
      </c>
      <c r="B26" s="1350">
        <v>132.44999999999999</v>
      </c>
      <c r="C26" s="133">
        <v>13.5</v>
      </c>
      <c r="D26" s="133"/>
      <c r="E26" s="1350">
        <v>122.26666666666667</v>
      </c>
      <c r="F26" s="133">
        <v>10.199999999999999</v>
      </c>
      <c r="G26" s="133"/>
      <c r="H26" s="133">
        <v>114.98333333333333</v>
      </c>
      <c r="I26" s="198">
        <v>1.8</v>
      </c>
      <c r="J26" s="158"/>
      <c r="K26" s="133">
        <v>102.75</v>
      </c>
      <c r="L26" s="198">
        <v>8</v>
      </c>
    </row>
    <row r="27" spans="1:13" ht="13.8" x14ac:dyDescent="0.25">
      <c r="L27" s="133"/>
    </row>
    <row r="28" spans="1:13" ht="13.8" x14ac:dyDescent="0.25">
      <c r="E28" s="184"/>
      <c r="F28" s="184"/>
      <c r="H28" s="1680"/>
      <c r="I28" s="1680"/>
    </row>
    <row r="29" spans="1:13" ht="13.8" x14ac:dyDescent="0.25">
      <c r="B29" s="184"/>
      <c r="C29" s="184"/>
      <c r="D29" s="33"/>
      <c r="E29" s="1680" t="s">
        <v>1283</v>
      </c>
      <c r="F29" s="1680"/>
      <c r="G29" s="33"/>
      <c r="H29" s="1680"/>
      <c r="I29" s="1680"/>
      <c r="K29" s="1680" t="s">
        <v>533</v>
      </c>
      <c r="L29" s="1680"/>
      <c r="M29" s="33"/>
    </row>
    <row r="30" spans="1:13" ht="13.8" x14ac:dyDescent="0.25">
      <c r="A30" s="666"/>
      <c r="B30" s="1680" t="s">
        <v>1182</v>
      </c>
      <c r="C30" s="1680"/>
      <c r="D30" s="33"/>
      <c r="E30" s="1680" t="s">
        <v>1284</v>
      </c>
      <c r="F30" s="1680"/>
      <c r="G30" s="33"/>
      <c r="H30" s="1680" t="s">
        <v>1183</v>
      </c>
      <c r="I30" s="1680"/>
      <c r="K30" s="1680" t="s">
        <v>1184</v>
      </c>
      <c r="L30" s="1680"/>
      <c r="M30" s="33"/>
    </row>
    <row r="31" spans="1:13" ht="13.8" x14ac:dyDescent="0.25">
      <c r="A31" s="33" t="s">
        <v>546</v>
      </c>
      <c r="B31" s="33" t="s">
        <v>17</v>
      </c>
      <c r="C31" s="33" t="s">
        <v>722</v>
      </c>
      <c r="D31" s="33"/>
      <c r="E31" s="33" t="s">
        <v>17</v>
      </c>
      <c r="F31" s="33" t="s">
        <v>722</v>
      </c>
      <c r="G31" s="33"/>
      <c r="H31" s="33" t="s">
        <v>17</v>
      </c>
      <c r="I31" s="33" t="s">
        <v>722</v>
      </c>
      <c r="K31" s="33" t="s">
        <v>17</v>
      </c>
      <c r="L31" s="33" t="s">
        <v>722</v>
      </c>
      <c r="M31" s="33"/>
    </row>
    <row r="32" spans="1:13" ht="4.5" customHeight="1" thickBot="1" x14ac:dyDescent="0.3">
      <c r="A32" s="17"/>
      <c r="B32" s="18"/>
      <c r="C32" s="18"/>
      <c r="D32" s="69"/>
      <c r="E32" s="18"/>
      <c r="F32" s="18"/>
      <c r="G32" s="69"/>
      <c r="H32" s="18"/>
      <c r="I32" s="18"/>
      <c r="K32" s="18"/>
      <c r="L32" s="18"/>
      <c r="M32" s="69"/>
    </row>
    <row r="33" spans="1:13" ht="4.5" customHeight="1" x14ac:dyDescent="0.25">
      <c r="A33" s="2"/>
      <c r="B33" s="14"/>
      <c r="C33" s="14"/>
      <c r="D33" s="14"/>
    </row>
    <row r="34" spans="1:13" ht="14.25" customHeight="1" x14ac:dyDescent="0.25">
      <c r="A34" s="1113" t="s">
        <v>2263</v>
      </c>
      <c r="B34" s="133">
        <v>84.875000000000014</v>
      </c>
      <c r="C34" s="198">
        <v>2.8</v>
      </c>
      <c r="D34" s="106"/>
      <c r="E34" s="133">
        <v>75.608333333333334</v>
      </c>
      <c r="F34" s="198">
        <v>1.5</v>
      </c>
      <c r="G34" s="158"/>
      <c r="H34" s="133">
        <v>82.708333333333329</v>
      </c>
      <c r="I34" s="198">
        <v>-2.2999999999999998</v>
      </c>
      <c r="J34" s="158"/>
      <c r="K34" s="133">
        <v>86.708333333333329</v>
      </c>
      <c r="L34" s="198">
        <v>4.3</v>
      </c>
    </row>
    <row r="35" spans="1:13" ht="13.8" x14ac:dyDescent="0.25">
      <c r="A35" s="1345" t="s">
        <v>2264</v>
      </c>
      <c r="B35" s="133">
        <v>86.88333333333334</v>
      </c>
      <c r="C35" s="198">
        <v>2.4</v>
      </c>
      <c r="D35" s="106"/>
      <c r="E35" s="133">
        <v>76.766666666666666</v>
      </c>
      <c r="F35" s="198">
        <v>1.5</v>
      </c>
      <c r="G35" s="158"/>
      <c r="H35" s="133">
        <v>81.841666666666654</v>
      </c>
      <c r="I35" s="198">
        <v>-1</v>
      </c>
      <c r="J35" s="158"/>
      <c r="K35" s="133">
        <v>83.683333333333337</v>
      </c>
      <c r="L35" s="198">
        <v>-3.5</v>
      </c>
      <c r="M35" s="198"/>
    </row>
    <row r="36" spans="1:13" ht="13.8" x14ac:dyDescent="0.25">
      <c r="A36" s="1345" t="s">
        <v>2265</v>
      </c>
      <c r="B36" s="133">
        <v>88.133333333333326</v>
      </c>
      <c r="C36" s="198">
        <v>1.4</v>
      </c>
      <c r="D36" s="106"/>
      <c r="E36" s="133">
        <v>78.400000000000006</v>
      </c>
      <c r="F36" s="198">
        <v>2.1</v>
      </c>
      <c r="G36" s="158"/>
      <c r="H36" s="133">
        <v>82.016666666666666</v>
      </c>
      <c r="I36" s="198">
        <v>0.2</v>
      </c>
      <c r="J36" s="158"/>
      <c r="K36" s="133">
        <v>84.933333333333323</v>
      </c>
      <c r="L36" s="198">
        <v>1.5</v>
      </c>
      <c r="M36" s="198"/>
    </row>
    <row r="37" spans="1:13" ht="13.8" x14ac:dyDescent="0.25">
      <c r="A37" s="1345" t="s">
        <v>1392</v>
      </c>
      <c r="B37" s="133">
        <v>89.899999999999991</v>
      </c>
      <c r="C37" s="198">
        <v>2</v>
      </c>
      <c r="D37" s="106"/>
      <c r="E37" s="133">
        <v>80.475000000000009</v>
      </c>
      <c r="F37" s="198">
        <v>2.6</v>
      </c>
      <c r="G37" s="158"/>
      <c r="H37" s="133">
        <v>80.541666666666671</v>
      </c>
      <c r="I37" s="198">
        <v>-1.8</v>
      </c>
      <c r="J37" s="158"/>
      <c r="K37" s="133">
        <v>90.825000000000003</v>
      </c>
      <c r="L37" s="198">
        <v>6.9</v>
      </c>
      <c r="M37" s="198"/>
    </row>
    <row r="38" spans="1:13" ht="13.8" x14ac:dyDescent="0.25">
      <c r="A38" s="1345" t="s">
        <v>1393</v>
      </c>
      <c r="B38" s="133">
        <v>91.524999999999991</v>
      </c>
      <c r="C38" s="198">
        <v>1.8</v>
      </c>
      <c r="D38" s="106"/>
      <c r="E38" s="133">
        <v>82.674999999999997</v>
      </c>
      <c r="F38" s="198">
        <v>2.7</v>
      </c>
      <c r="G38" s="158"/>
      <c r="H38" s="133">
        <v>84.716666666666669</v>
      </c>
      <c r="I38" s="198">
        <v>5.2</v>
      </c>
      <c r="J38" s="158"/>
      <c r="K38" s="133">
        <v>91.825000000000003</v>
      </c>
      <c r="L38" s="198">
        <v>1.1000000000000001</v>
      </c>
      <c r="M38" s="198"/>
    </row>
    <row r="39" spans="1:13" ht="13.8" x14ac:dyDescent="0.25">
      <c r="A39" s="1345" t="s">
        <v>1495</v>
      </c>
      <c r="B39" s="133">
        <v>92.475000000000009</v>
      </c>
      <c r="C39" s="198">
        <v>1</v>
      </c>
      <c r="D39" s="106"/>
      <c r="E39" s="133">
        <v>82.95</v>
      </c>
      <c r="F39" s="198">
        <v>0.3</v>
      </c>
      <c r="G39" s="158"/>
      <c r="H39" s="133">
        <v>87.574999999999989</v>
      </c>
      <c r="I39" s="198">
        <v>3.4</v>
      </c>
      <c r="J39" s="158"/>
      <c r="K39" s="133">
        <v>92.216666666666654</v>
      </c>
      <c r="L39" s="198">
        <v>0.4</v>
      </c>
      <c r="M39" s="198"/>
    </row>
    <row r="40" spans="1:13" ht="13.8" x14ac:dyDescent="0.25">
      <c r="A40" s="1345" t="s">
        <v>1585</v>
      </c>
      <c r="B40" s="133">
        <v>93.49166666666666</v>
      </c>
      <c r="C40" s="198">
        <v>1.1000000000000001</v>
      </c>
      <c r="D40" s="106"/>
      <c r="E40" s="133">
        <v>85.149999999999991</v>
      </c>
      <c r="F40" s="198">
        <v>2.7</v>
      </c>
      <c r="G40" s="158"/>
      <c r="H40" s="133">
        <v>87.216666666666654</v>
      </c>
      <c r="I40" s="198">
        <v>-0.4</v>
      </c>
      <c r="J40" s="158"/>
      <c r="K40" s="133">
        <v>94.491666666666674</v>
      </c>
      <c r="L40" s="198">
        <v>2.5</v>
      </c>
      <c r="M40" s="198"/>
    </row>
    <row r="41" spans="1:13" ht="13.8" x14ac:dyDescent="0.25">
      <c r="A41" s="1345" t="s">
        <v>1662</v>
      </c>
      <c r="B41" s="133">
        <v>93.991666666666674</v>
      </c>
      <c r="C41" s="198">
        <v>0.5</v>
      </c>
      <c r="D41" s="106"/>
      <c r="E41" s="133">
        <v>86.041666666666671</v>
      </c>
      <c r="F41" s="198">
        <v>1</v>
      </c>
      <c r="G41" s="158"/>
      <c r="H41" s="133">
        <v>89.149999999999991</v>
      </c>
      <c r="I41" s="198">
        <v>2.2000000000000002</v>
      </c>
      <c r="J41" s="158"/>
      <c r="K41" s="133">
        <v>93.725000000000009</v>
      </c>
      <c r="L41" s="198">
        <v>-0.8</v>
      </c>
      <c r="M41" s="198"/>
    </row>
    <row r="42" spans="1:13" ht="13.8" x14ac:dyDescent="0.25">
      <c r="A42" s="1345" t="s">
        <v>1687</v>
      </c>
      <c r="B42" s="133">
        <v>95.733333333333334</v>
      </c>
      <c r="C42" s="198">
        <v>1.9</v>
      </c>
      <c r="D42" s="106"/>
      <c r="E42" s="133">
        <v>85.783333333333346</v>
      </c>
      <c r="F42" s="198">
        <v>-0.3</v>
      </c>
      <c r="G42" s="158"/>
      <c r="H42" s="133">
        <v>91.516666666666666</v>
      </c>
      <c r="I42" s="198">
        <v>2.7</v>
      </c>
      <c r="J42" s="158"/>
      <c r="K42" s="133">
        <v>93.516666666666666</v>
      </c>
      <c r="L42" s="198">
        <v>-0.2</v>
      </c>
      <c r="M42" s="198"/>
    </row>
    <row r="43" spans="1:13" ht="13.8" x14ac:dyDescent="0.25">
      <c r="A43" s="1345" t="s">
        <v>1805</v>
      </c>
      <c r="B43" s="133">
        <v>97.058333333333337</v>
      </c>
      <c r="C43" s="198">
        <v>1.4</v>
      </c>
      <c r="D43" s="106"/>
      <c r="E43" s="133">
        <v>86.291666666666671</v>
      </c>
      <c r="F43" s="198">
        <v>0.6</v>
      </c>
      <c r="G43" s="158"/>
      <c r="H43" s="133">
        <v>96.425000000000011</v>
      </c>
      <c r="I43" s="198">
        <v>5.4</v>
      </c>
      <c r="J43" s="158"/>
      <c r="K43" s="133">
        <v>96.433333333333337</v>
      </c>
      <c r="L43" s="198">
        <v>3.1</v>
      </c>
      <c r="M43" s="198"/>
    </row>
    <row r="44" spans="1:13" ht="13.8" x14ac:dyDescent="0.25">
      <c r="A44" s="1345" t="s">
        <v>1929</v>
      </c>
      <c r="B44" s="133">
        <v>97.575000000000003</v>
      </c>
      <c r="C44" s="198">
        <v>0.5</v>
      </c>
      <c r="D44" s="106"/>
      <c r="E44" s="133">
        <v>92.375</v>
      </c>
      <c r="F44" s="198">
        <v>7</v>
      </c>
      <c r="G44" s="158"/>
      <c r="H44" s="133">
        <v>102.82499999999999</v>
      </c>
      <c r="I44" s="198">
        <v>6.6</v>
      </c>
      <c r="J44" s="158"/>
      <c r="K44" s="133">
        <v>100.15833333333332</v>
      </c>
      <c r="L44" s="198">
        <v>3.9</v>
      </c>
      <c r="M44" s="198"/>
    </row>
    <row r="45" spans="1:13" ht="15" customHeight="1" x14ac:dyDescent="0.25">
      <c r="A45" s="1345" t="s">
        <v>2256</v>
      </c>
      <c r="B45" s="133">
        <v>99.52500000000002</v>
      </c>
      <c r="C45" s="198">
        <v>2</v>
      </c>
      <c r="D45" s="106"/>
      <c r="E45" s="133">
        <v>94.3</v>
      </c>
      <c r="F45" s="198">
        <v>2.1</v>
      </c>
      <c r="G45" s="158"/>
      <c r="H45" s="133">
        <v>100.94999999999999</v>
      </c>
      <c r="I45" s="198">
        <v>-1.8</v>
      </c>
      <c r="J45" s="158"/>
      <c r="K45" s="133">
        <v>100.04166666666667</v>
      </c>
      <c r="L45" s="198">
        <v>-0.1</v>
      </c>
    </row>
    <row r="46" spans="1:13" s="81" customFormat="1" ht="13.8" x14ac:dyDescent="0.25">
      <c r="A46" s="1345" t="s">
        <v>2257</v>
      </c>
      <c r="B46" s="133">
        <v>101.56666666666666</v>
      </c>
      <c r="C46" s="198">
        <v>2.1</v>
      </c>
      <c r="D46" s="106"/>
      <c r="E46" s="133">
        <v>99.383333333333326</v>
      </c>
      <c r="F46" s="198">
        <v>5.4</v>
      </c>
      <c r="G46" s="158"/>
      <c r="H46" s="133">
        <v>118.84166666666665</v>
      </c>
      <c r="I46" s="198">
        <v>17.7</v>
      </c>
      <c r="J46" s="158"/>
      <c r="K46" s="133">
        <v>99.608333333333306</v>
      </c>
      <c r="L46" s="198">
        <v>-0.4</v>
      </c>
    </row>
    <row r="47" spans="1:13" s="81" customFormat="1" ht="13.8" x14ac:dyDescent="0.25">
      <c r="A47" s="1345" t="s">
        <v>2258</v>
      </c>
      <c r="B47" s="133">
        <v>104.39166666666667</v>
      </c>
      <c r="C47" s="198">
        <v>2.8</v>
      </c>
      <c r="D47" s="106"/>
      <c r="E47" s="133">
        <v>103.47499999999998</v>
      </c>
      <c r="F47" s="198">
        <v>4.0999999999999996</v>
      </c>
      <c r="G47" s="158"/>
      <c r="H47" s="133">
        <v>165.93333333333334</v>
      </c>
      <c r="I47" s="198">
        <v>39.6</v>
      </c>
      <c r="J47" s="158"/>
      <c r="K47" s="133">
        <v>113.43333333333332</v>
      </c>
      <c r="L47" s="198">
        <v>13.9</v>
      </c>
    </row>
    <row r="48" spans="1:13" ht="13.8" x14ac:dyDescent="0.25">
      <c r="A48" s="1345" t="s">
        <v>2259</v>
      </c>
      <c r="B48" s="133">
        <v>112.19166666666668</v>
      </c>
      <c r="C48" s="198">
        <v>7.5</v>
      </c>
      <c r="D48" s="106"/>
      <c r="E48" s="133">
        <v>112.59999999999998</v>
      </c>
      <c r="F48" s="198">
        <v>8.8000000000000007</v>
      </c>
      <c r="G48" s="158"/>
      <c r="H48" s="133">
        <v>160.73333333333332</v>
      </c>
      <c r="I48" s="198">
        <v>-3.1</v>
      </c>
      <c r="J48" s="158"/>
      <c r="K48" s="133">
        <v>128</v>
      </c>
      <c r="L48" s="198">
        <v>12.8</v>
      </c>
    </row>
    <row r="51" spans="1:12" ht="28.5" customHeight="1" x14ac:dyDescent="0.25">
      <c r="A51" s="1652" t="s">
        <v>1383</v>
      </c>
      <c r="B51" s="1652"/>
      <c r="C51" s="1652"/>
      <c r="D51" s="1652"/>
      <c r="E51" s="1652"/>
      <c r="F51" s="1652"/>
      <c r="G51" s="1652"/>
      <c r="H51" s="1652"/>
      <c r="I51" s="1652"/>
      <c r="J51" s="1652"/>
      <c r="K51" s="1652"/>
      <c r="L51" s="1652"/>
    </row>
    <row r="52" spans="1:12" ht="13.8" x14ac:dyDescent="0.25">
      <c r="A52" s="159"/>
    </row>
    <row r="53" spans="1:12" ht="14.25" customHeight="1" x14ac:dyDescent="0.25">
      <c r="A53" s="1664" t="s">
        <v>2026</v>
      </c>
      <c r="B53" s="1664"/>
      <c r="C53" s="1664"/>
      <c r="D53" s="1664"/>
      <c r="E53" s="1664"/>
      <c r="F53" s="1664"/>
      <c r="G53" s="1664"/>
      <c r="H53" s="1664"/>
      <c r="I53" s="1664"/>
      <c r="J53" s="1664"/>
      <c r="K53" s="1664"/>
      <c r="L53" s="1664"/>
    </row>
    <row r="54" spans="1:12" ht="13.8" x14ac:dyDescent="0.25">
      <c r="A54" s="1604"/>
      <c r="B54" s="1604"/>
      <c r="C54" s="1604"/>
      <c r="D54" s="1604"/>
      <c r="E54" s="1604"/>
      <c r="F54" s="1604"/>
      <c r="G54" s="1604"/>
      <c r="H54" s="1604"/>
      <c r="I54" s="1604"/>
      <c r="J54" s="1604"/>
      <c r="K54" s="1604"/>
      <c r="L54" s="1604"/>
    </row>
  </sheetData>
  <customSheetViews>
    <customSheetView guid="{F67F5823-51D5-4D47-B100-5B47C1E6BCB9}" showPageBreaks="1" fitToPage="1" printArea="1">
      <selection sqref="A1:L1"/>
      <pageMargins left="0.75" right="0.75" top="1" bottom="1" header="0.5" footer="0.5"/>
      <printOptions horizontalCentered="1"/>
      <pageSetup scale="82" firstPageNumber="69" orientation="portrait" horizontalDpi="4294967293" verticalDpi="300" r:id="rId1"/>
      <headerFooter alignWithMargins="0">
        <oddFooter>&amp;C&amp;P</oddFooter>
      </headerFooter>
    </customSheetView>
    <customSheetView guid="{9014CDA8-C3FC-41E6-A045-DAEFC55B82B1}" showPageBreaks="1" fitToPage="1" printArea="1">
      <selection activeCell="B26" sqref="B26"/>
      <pageMargins left="0.75" right="0.75" top="1" bottom="1" header="0.5" footer="0.5"/>
      <printOptions horizontalCentered="1"/>
      <pageSetup scale="84" firstPageNumber="69" orientation="portrait" horizontalDpi="4294967293" verticalDpi="300" r:id="rId2"/>
      <headerFooter alignWithMargins="0">
        <oddFooter>&amp;C&amp;P</oddFooter>
      </headerFooter>
    </customSheetView>
  </customSheetViews>
  <mergeCells count="20">
    <mergeCell ref="A54:L54"/>
    <mergeCell ref="A53:L53"/>
    <mergeCell ref="A51:L51"/>
    <mergeCell ref="B30:C30"/>
    <mergeCell ref="K29:L29"/>
    <mergeCell ref="E30:F30"/>
    <mergeCell ref="H30:I30"/>
    <mergeCell ref="K30:L30"/>
    <mergeCell ref="E7:F7"/>
    <mergeCell ref="A5:L5"/>
    <mergeCell ref="A1:L1"/>
    <mergeCell ref="A3:L3"/>
    <mergeCell ref="A4:L4"/>
    <mergeCell ref="H28:I28"/>
    <mergeCell ref="H29:I29"/>
    <mergeCell ref="K8:L8"/>
    <mergeCell ref="B8:C8"/>
    <mergeCell ref="E8:F8"/>
    <mergeCell ref="H8:I8"/>
    <mergeCell ref="E29:F29"/>
  </mergeCells>
  <phoneticPr fontId="0" type="noConversion"/>
  <hyperlinks>
    <hyperlink ref="A53:L53" r:id="rId3" display="Source: Statistics Canada. Table 18-10-0267-01 Industrial product price index, by industry, monthly" xr:uid="{00000000-0004-0000-2A00-000000000000}"/>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theme="4" tint="0.59999389629810485"/>
    <pageSetUpPr fitToPage="1"/>
  </sheetPr>
  <dimension ref="A1:R54"/>
  <sheetViews>
    <sheetView zoomScaleNormal="100" workbookViewId="0">
      <selection activeCell="Q34" sqref="Q34"/>
    </sheetView>
  </sheetViews>
  <sheetFormatPr defaultRowHeight="13.2" x14ac:dyDescent="0.25"/>
  <cols>
    <col min="1" max="1" width="18.44140625" customWidth="1"/>
    <col min="2" max="2" width="22.109375" customWidth="1"/>
    <col min="3" max="3" width="12.88671875" bestFit="1" customWidth="1"/>
    <col min="4" max="4" width="11.88671875" bestFit="1" customWidth="1"/>
    <col min="5" max="5" width="9.33203125" customWidth="1"/>
    <col min="6" max="6" width="2.44140625" customWidth="1"/>
    <col min="7" max="7" width="9.33203125" customWidth="1"/>
    <col min="8" max="8" width="2.44140625" customWidth="1"/>
    <col min="9" max="9" width="9.33203125" customWidth="1"/>
    <col min="10" max="10" width="2.6640625" customWidth="1"/>
    <col min="11" max="11" width="9.33203125" customWidth="1"/>
    <col min="12" max="12" width="2.6640625" customWidth="1"/>
  </cols>
  <sheetData>
    <row r="1" spans="1:18" ht="17.399999999999999" x14ac:dyDescent="0.3">
      <c r="A1" s="1609" t="s">
        <v>592</v>
      </c>
      <c r="B1" s="1609"/>
      <c r="C1" s="1609"/>
      <c r="D1" s="1609"/>
      <c r="E1" s="1609"/>
      <c r="F1" s="1609"/>
      <c r="G1" s="1609"/>
      <c r="H1" s="1609"/>
      <c r="I1" s="1609"/>
      <c r="J1" s="1609"/>
      <c r="K1" s="1609"/>
      <c r="L1" s="1609"/>
    </row>
    <row r="2" spans="1:18" ht="17.399999999999999" x14ac:dyDescent="0.3">
      <c r="A2" s="27"/>
    </row>
    <row r="3" spans="1:18" ht="17.399999999999999" x14ac:dyDescent="0.3">
      <c r="A3" s="1602" t="s">
        <v>2406</v>
      </c>
      <c r="B3" s="1602"/>
      <c r="C3" s="1602"/>
      <c r="D3" s="1602"/>
      <c r="E3" s="1602"/>
      <c r="F3" s="1602"/>
      <c r="G3" s="1602"/>
      <c r="H3" s="1602"/>
      <c r="I3" s="1602"/>
      <c r="J3" s="1602"/>
      <c r="K3" s="1602"/>
      <c r="L3" s="1602"/>
    </row>
    <row r="4" spans="1:18" ht="17.399999999999999" x14ac:dyDescent="0.3">
      <c r="A4" s="1602" t="s">
        <v>387</v>
      </c>
      <c r="B4" s="1602"/>
      <c r="C4" s="1602"/>
      <c r="D4" s="1602"/>
      <c r="E4" s="1602"/>
      <c r="F4" s="1602"/>
      <c r="G4" s="1602"/>
      <c r="H4" s="1602"/>
      <c r="I4" s="1602"/>
      <c r="J4" s="1602"/>
      <c r="K4" s="1602"/>
      <c r="L4" s="1602"/>
    </row>
    <row r="7" spans="1:18" s="16" customFormat="1" ht="15.75" customHeight="1" x14ac:dyDescent="0.3">
      <c r="C7" s="16" t="s">
        <v>842</v>
      </c>
      <c r="D7" s="549" t="s">
        <v>427</v>
      </c>
      <c r="E7" s="301"/>
      <c r="F7" s="301"/>
      <c r="G7" s="1631" t="s">
        <v>842</v>
      </c>
      <c r="H7" s="1631"/>
      <c r="I7" s="16" t="s">
        <v>427</v>
      </c>
      <c r="J7" s="1346"/>
      <c r="K7" s="78"/>
    </row>
    <row r="8" spans="1:18" s="16" customFormat="1" ht="15.75" customHeight="1" x14ac:dyDescent="0.3">
      <c r="B8" s="16" t="s">
        <v>546</v>
      </c>
      <c r="C8" s="16" t="s">
        <v>412</v>
      </c>
      <c r="D8" s="549" t="s">
        <v>717</v>
      </c>
      <c r="E8" s="1690" t="s">
        <v>546</v>
      </c>
      <c r="F8" s="1614"/>
      <c r="G8" s="1631" t="s">
        <v>412</v>
      </c>
      <c r="H8" s="1631"/>
      <c r="I8" s="16" t="s">
        <v>717</v>
      </c>
      <c r="J8" s="1346"/>
      <c r="K8" s="301"/>
    </row>
    <row r="9" spans="1:18" ht="4.5" customHeight="1" thickBot="1" x14ac:dyDescent="0.3">
      <c r="B9" s="87"/>
      <c r="C9" s="18"/>
      <c r="D9" s="403"/>
      <c r="E9" s="18"/>
      <c r="F9" s="18"/>
      <c r="G9" s="18"/>
      <c r="H9" s="18"/>
      <c r="I9" s="18"/>
      <c r="J9" s="69"/>
      <c r="K9" s="154"/>
    </row>
    <row r="10" spans="1:18" ht="4.5" customHeight="1" x14ac:dyDescent="0.25">
      <c r="B10" s="157"/>
      <c r="C10" s="69"/>
      <c r="D10" s="404"/>
      <c r="E10" s="69"/>
      <c r="F10" s="69"/>
      <c r="G10" s="69"/>
      <c r="H10" s="69"/>
      <c r="I10" s="69"/>
      <c r="J10" s="69"/>
      <c r="K10" s="154"/>
    </row>
    <row r="11" spans="1:18" ht="13.8" x14ac:dyDescent="0.25">
      <c r="B11" s="1362" t="s">
        <v>2262</v>
      </c>
      <c r="C11" s="1366">
        <v>1620.82</v>
      </c>
      <c r="D11" s="551">
        <v>7.4</v>
      </c>
      <c r="E11" s="1353" t="s">
        <v>1662</v>
      </c>
      <c r="F11" s="1348"/>
      <c r="G11" s="1727">
        <v>2058.6979999999999</v>
      </c>
      <c r="H11" s="1727"/>
      <c r="I11" s="198">
        <v>2.6</v>
      </c>
      <c r="J11" s="198"/>
      <c r="K11" s="302"/>
    </row>
    <row r="12" spans="1:18" ht="13.8" x14ac:dyDescent="0.25">
      <c r="B12" s="1362" t="s">
        <v>2263</v>
      </c>
      <c r="C12" s="1366">
        <v>1702.9739999999999</v>
      </c>
      <c r="D12" s="551">
        <v>5.0999999999999996</v>
      </c>
      <c r="E12" s="1513" t="s">
        <v>1687</v>
      </c>
      <c r="F12" s="1514"/>
      <c r="G12" s="1728">
        <v>2209.0990000000002</v>
      </c>
      <c r="H12" s="1728"/>
      <c r="I12" s="1515">
        <v>7.3</v>
      </c>
      <c r="J12" s="198"/>
      <c r="K12" s="300"/>
      <c r="N12" s="490"/>
      <c r="O12" s="490"/>
      <c r="P12" s="490"/>
      <c r="Q12" s="490"/>
      <c r="R12" s="490"/>
    </row>
    <row r="13" spans="1:18" ht="13.8" x14ac:dyDescent="0.25">
      <c r="B13" s="1362" t="s">
        <v>2264</v>
      </c>
      <c r="C13" s="1366">
        <v>1681.643</v>
      </c>
      <c r="D13" s="551">
        <v>-1.3</v>
      </c>
      <c r="E13" s="1513" t="s">
        <v>1805</v>
      </c>
      <c r="F13" s="1514"/>
      <c r="G13" s="1728">
        <v>2420.4369999999999</v>
      </c>
      <c r="H13" s="1728"/>
      <c r="I13" s="1515">
        <v>6.3</v>
      </c>
      <c r="J13" s="198"/>
      <c r="K13" s="300"/>
      <c r="N13" s="490"/>
      <c r="O13" s="490"/>
      <c r="P13" s="490"/>
      <c r="Q13" s="490"/>
      <c r="R13" s="490"/>
    </row>
    <row r="14" spans="1:18" ht="13.8" x14ac:dyDescent="0.25">
      <c r="B14" s="1362" t="s">
        <v>2265</v>
      </c>
      <c r="C14" s="1366">
        <v>1770.181</v>
      </c>
      <c r="D14" s="551">
        <v>5.3</v>
      </c>
      <c r="E14" s="1353" t="s">
        <v>1929</v>
      </c>
      <c r="F14" s="1348"/>
      <c r="G14" s="1727">
        <v>2495.44</v>
      </c>
      <c r="H14" s="1727"/>
      <c r="I14" s="198">
        <v>3.1</v>
      </c>
      <c r="J14" s="198"/>
      <c r="K14" s="300"/>
    </row>
    <row r="15" spans="1:18" ht="13.8" x14ac:dyDescent="0.25">
      <c r="B15" s="1362" t="s">
        <v>1392</v>
      </c>
      <c r="C15" s="1366">
        <v>1865.8140000000001</v>
      </c>
      <c r="D15" s="551">
        <v>5.4</v>
      </c>
      <c r="E15" s="1353" t="s">
        <v>2256</v>
      </c>
      <c r="F15" s="1348"/>
      <c r="G15" s="1727">
        <v>2589.527</v>
      </c>
      <c r="H15" s="1727"/>
      <c r="I15" s="198">
        <v>3.8</v>
      </c>
      <c r="J15" s="198"/>
      <c r="K15" s="300"/>
    </row>
    <row r="16" spans="1:18" ht="16.2" x14ac:dyDescent="0.25">
      <c r="B16" s="1362" t="s">
        <v>1393</v>
      </c>
      <c r="C16" s="1366">
        <v>1921.6489999999999</v>
      </c>
      <c r="D16" s="551">
        <v>3</v>
      </c>
      <c r="E16" s="1353" t="s">
        <v>2257</v>
      </c>
      <c r="F16" s="1354" t="s">
        <v>2073</v>
      </c>
      <c r="G16" s="1727">
        <v>2610.0189999999998</v>
      </c>
      <c r="H16" s="1727"/>
      <c r="I16" s="198">
        <v>0.8</v>
      </c>
      <c r="J16" s="198"/>
      <c r="K16" s="300"/>
    </row>
    <row r="17" spans="1:12" ht="14.25" customHeight="1" x14ac:dyDescent="0.25">
      <c r="B17" s="1362" t="s">
        <v>1495</v>
      </c>
      <c r="C17" s="1366">
        <v>1939.336</v>
      </c>
      <c r="D17" s="551">
        <v>0.9</v>
      </c>
      <c r="E17" s="1353" t="s">
        <v>2258</v>
      </c>
      <c r="F17" s="1354" t="s">
        <v>2073</v>
      </c>
      <c r="G17" s="1727">
        <v>3109.8780000000002</v>
      </c>
      <c r="H17" s="1727"/>
      <c r="I17" s="198">
        <v>19.2</v>
      </c>
      <c r="J17" s="198"/>
      <c r="K17" s="300"/>
    </row>
    <row r="18" spans="1:12" ht="16.2" x14ac:dyDescent="0.25">
      <c r="B18" s="1345" t="s">
        <v>1585</v>
      </c>
      <c r="C18" s="1350">
        <v>2007.1790000000001</v>
      </c>
      <c r="D18" s="551">
        <v>3.5</v>
      </c>
      <c r="E18" s="1353" t="s">
        <v>2259</v>
      </c>
      <c r="F18" s="1354" t="s">
        <v>2075</v>
      </c>
      <c r="G18" s="1727">
        <v>3367.3330000000001</v>
      </c>
      <c r="H18" s="1727"/>
      <c r="I18" s="198">
        <v>8.3000000000000007</v>
      </c>
      <c r="J18" s="198"/>
      <c r="K18" s="300"/>
    </row>
    <row r="19" spans="1:12" ht="13.8" x14ac:dyDescent="0.25">
      <c r="K19" s="300"/>
    </row>
    <row r="20" spans="1:12" ht="13.8" x14ac:dyDescent="0.25">
      <c r="B20" s="1117" t="s">
        <v>805</v>
      </c>
      <c r="C20" s="159" t="s">
        <v>357</v>
      </c>
      <c r="K20" s="300"/>
    </row>
    <row r="21" spans="1:12" ht="14.25" customHeight="1" x14ac:dyDescent="0.25">
      <c r="A21" s="10"/>
      <c r="B21" s="1727"/>
      <c r="C21" s="1727"/>
      <c r="D21" s="1727"/>
      <c r="E21" s="1727"/>
      <c r="F21" s="1727"/>
      <c r="G21" s="1727"/>
      <c r="H21" s="1727"/>
      <c r="I21" s="1727"/>
      <c r="J21" s="1350"/>
      <c r="K21" s="247"/>
    </row>
    <row r="22" spans="1:12" ht="14.25" customHeight="1" x14ac:dyDescent="0.25">
      <c r="A22" s="10"/>
      <c r="B22" s="1664" t="s">
        <v>1893</v>
      </c>
      <c r="C22" s="1664"/>
      <c r="D22" s="1664"/>
      <c r="E22" s="1664"/>
      <c r="F22" s="1664"/>
      <c r="G22" s="1664"/>
      <c r="H22" s="1664"/>
      <c r="I22" s="1664"/>
      <c r="J22" s="1347"/>
      <c r="K22" s="247"/>
    </row>
    <row r="23" spans="1:12" ht="14.25" customHeight="1" x14ac:dyDescent="0.25">
      <c r="B23" s="1604"/>
      <c r="C23" s="1604"/>
      <c r="D23" s="1604"/>
      <c r="E23" s="1604"/>
      <c r="F23" s="1604"/>
      <c r="G23" s="1604"/>
      <c r="H23" s="1604"/>
      <c r="I23" s="1604"/>
      <c r="J23" s="1343"/>
      <c r="K23" s="247"/>
    </row>
    <row r="24" spans="1:12" ht="12.75" customHeight="1" x14ac:dyDescent="0.25">
      <c r="A24" s="10"/>
      <c r="B24" s="38"/>
      <c r="C24" s="40"/>
      <c r="D24" s="40"/>
      <c r="E24" s="38"/>
      <c r="F24" s="1350"/>
      <c r="G24" s="38"/>
      <c r="H24" s="1350"/>
      <c r="I24" s="40"/>
      <c r="J24" s="1349"/>
    </row>
    <row r="25" spans="1:12" s="16" customFormat="1" ht="18" customHeight="1" x14ac:dyDescent="0.3">
      <c r="A25" s="1609" t="s">
        <v>2407</v>
      </c>
      <c r="B25" s="1609"/>
      <c r="C25" s="1609"/>
      <c r="D25" s="1609"/>
      <c r="E25" s="1609"/>
      <c r="F25" s="1609"/>
      <c r="G25" s="1609"/>
      <c r="H25" s="1609"/>
      <c r="I25" s="1609"/>
      <c r="J25" s="1609"/>
      <c r="K25" s="1609"/>
      <c r="L25" s="1609"/>
    </row>
    <row r="26" spans="1:12" s="16" customFormat="1" ht="18" customHeight="1" x14ac:dyDescent="0.3">
      <c r="A26" s="1602" t="s">
        <v>387</v>
      </c>
      <c r="B26" s="1602"/>
      <c r="C26" s="1602"/>
      <c r="D26" s="1602"/>
      <c r="E26" s="1602"/>
      <c r="F26" s="1602"/>
      <c r="G26" s="1602"/>
      <c r="H26" s="1602"/>
      <c r="I26" s="1602"/>
      <c r="J26" s="1602"/>
      <c r="K26" s="1602"/>
      <c r="L26" s="1602"/>
    </row>
    <row r="27" spans="1:12" s="16" customFormat="1" ht="18" customHeight="1" x14ac:dyDescent="0.3">
      <c r="A27" s="1602" t="s">
        <v>1203</v>
      </c>
      <c r="B27" s="1602"/>
      <c r="C27" s="1602"/>
      <c r="D27" s="1602"/>
      <c r="E27" s="1602"/>
      <c r="F27" s="1602"/>
      <c r="G27" s="1602"/>
      <c r="H27" s="1602"/>
      <c r="I27" s="1602"/>
      <c r="J27" s="1602"/>
      <c r="K27" s="1602"/>
      <c r="L27" s="1602"/>
    </row>
    <row r="28" spans="1:12" s="16" customFormat="1" ht="12.75" customHeight="1" x14ac:dyDescent="0.3">
      <c r="A28" s="15"/>
      <c r="B28" s="15"/>
      <c r="C28" s="15"/>
      <c r="D28" s="15"/>
      <c r="E28" s="15"/>
      <c r="F28" s="1342"/>
      <c r="G28" s="15"/>
      <c r="H28" s="1342"/>
      <c r="I28" s="15"/>
      <c r="J28" s="1342"/>
      <c r="K28" s="15"/>
      <c r="L28" s="15"/>
    </row>
    <row r="29" spans="1:12" s="16" customFormat="1" ht="12.75" customHeight="1" x14ac:dyDescent="0.3">
      <c r="A29" s="15"/>
      <c r="B29" s="15"/>
      <c r="C29" s="15"/>
      <c r="D29" s="15"/>
      <c r="E29" s="15"/>
      <c r="F29" s="1342"/>
      <c r="G29" s="15"/>
      <c r="H29" s="1342"/>
      <c r="I29" s="15"/>
      <c r="J29" s="1342"/>
      <c r="K29" s="15"/>
      <c r="L29" s="15"/>
    </row>
    <row r="30" spans="1:12" s="16" customFormat="1" ht="15.75" customHeight="1" x14ac:dyDescent="0.3">
      <c r="A30" s="11" t="s">
        <v>804</v>
      </c>
      <c r="C30" s="37" t="s">
        <v>1805</v>
      </c>
      <c r="D30" s="37" t="s">
        <v>1929</v>
      </c>
      <c r="E30" s="1642" t="s">
        <v>2256</v>
      </c>
      <c r="F30" s="1642"/>
      <c r="G30" s="37" t="s">
        <v>2257</v>
      </c>
      <c r="H30" s="1355" t="s">
        <v>2073</v>
      </c>
      <c r="I30" s="37" t="s">
        <v>2258</v>
      </c>
      <c r="J30" s="1355" t="s">
        <v>2073</v>
      </c>
      <c r="K30" s="37" t="s">
        <v>2259</v>
      </c>
      <c r="L30" s="1355" t="s">
        <v>2075</v>
      </c>
    </row>
    <row r="31" spans="1:12" ht="4.5" customHeight="1" thickBot="1" x14ac:dyDescent="0.35">
      <c r="A31" s="85"/>
      <c r="B31" s="24"/>
      <c r="C31" s="24"/>
      <c r="D31" s="24"/>
      <c r="E31" s="24"/>
      <c r="F31" s="24"/>
      <c r="G31" s="24"/>
      <c r="H31" s="24"/>
      <c r="I31" s="24"/>
      <c r="J31" s="24"/>
      <c r="K31" s="24"/>
      <c r="L31" s="24"/>
    </row>
    <row r="32" spans="1:12" ht="3.75" customHeight="1" x14ac:dyDescent="0.25"/>
    <row r="33" spans="1:12" ht="13.8" x14ac:dyDescent="0.25">
      <c r="A33" s="10" t="s">
        <v>842</v>
      </c>
      <c r="B33" s="269"/>
      <c r="C33" s="13">
        <v>2420437</v>
      </c>
      <c r="D33" s="13">
        <v>2495440</v>
      </c>
      <c r="E33" s="1605">
        <v>2589527</v>
      </c>
      <c r="F33" s="1605"/>
      <c r="G33" s="1605">
        <v>2610019</v>
      </c>
      <c r="H33" s="1605"/>
      <c r="I33" s="1605">
        <v>3109878</v>
      </c>
      <c r="J33" s="1605"/>
      <c r="K33" s="1605">
        <v>3367333</v>
      </c>
      <c r="L33" s="1605"/>
    </row>
    <row r="34" spans="1:12" s="160" customFormat="1" ht="11.4" x14ac:dyDescent="0.2">
      <c r="A34" s="213" t="s">
        <v>503</v>
      </c>
      <c r="B34" s="275"/>
      <c r="C34" s="1516">
        <v>6.3</v>
      </c>
      <c r="D34" s="148">
        <v>3.1</v>
      </c>
      <c r="E34" s="1726">
        <v>3.8</v>
      </c>
      <c r="F34" s="1726"/>
      <c r="G34" s="1726">
        <v>0.8</v>
      </c>
      <c r="H34" s="1726"/>
      <c r="I34" s="1726">
        <v>19.2</v>
      </c>
      <c r="J34" s="1726"/>
      <c r="K34" s="1726">
        <v>8.3000000000000007</v>
      </c>
      <c r="L34" s="1726"/>
    </row>
    <row r="35" spans="1:12" ht="12.75" customHeight="1" x14ac:dyDescent="0.25">
      <c r="A35" s="213"/>
      <c r="B35" s="269"/>
      <c r="C35" s="148"/>
      <c r="D35" s="148"/>
      <c r="E35" s="148"/>
      <c r="F35" s="148"/>
      <c r="G35" s="148"/>
      <c r="H35" s="148"/>
      <c r="I35" s="148"/>
      <c r="J35" s="148"/>
      <c r="K35" s="148"/>
    </row>
    <row r="36" spans="1:12" ht="14.25" customHeight="1" x14ac:dyDescent="0.25">
      <c r="A36" s="583" t="s">
        <v>1274</v>
      </c>
      <c r="B36" s="269"/>
      <c r="C36" s="13">
        <v>612700</v>
      </c>
      <c r="D36" s="13">
        <v>624954</v>
      </c>
      <c r="E36" s="1605">
        <v>659372</v>
      </c>
      <c r="F36" s="1605"/>
      <c r="G36" s="1605">
        <v>635510</v>
      </c>
      <c r="H36" s="1605"/>
      <c r="I36" s="1605">
        <v>787724</v>
      </c>
      <c r="J36" s="1605"/>
      <c r="K36" s="1605">
        <v>773681</v>
      </c>
      <c r="L36" s="1605"/>
    </row>
    <row r="37" spans="1:12" ht="14.25" customHeight="1" x14ac:dyDescent="0.25">
      <c r="A37" s="614" t="s">
        <v>1385</v>
      </c>
      <c r="B37" s="269"/>
      <c r="C37" s="13">
        <v>382673</v>
      </c>
      <c r="D37" s="13">
        <v>385581</v>
      </c>
      <c r="E37" s="1605">
        <v>387961</v>
      </c>
      <c r="F37" s="1605"/>
      <c r="G37" s="1605">
        <v>331604</v>
      </c>
      <c r="H37" s="1605"/>
      <c r="I37" s="1605">
        <v>432149</v>
      </c>
      <c r="J37" s="1605"/>
      <c r="K37" s="1605">
        <v>551982</v>
      </c>
      <c r="L37" s="1605"/>
    </row>
    <row r="38" spans="1:12" ht="14.25" customHeight="1" x14ac:dyDescent="0.25">
      <c r="A38" s="614" t="s">
        <v>2180</v>
      </c>
      <c r="B38" s="269"/>
      <c r="C38" s="13">
        <v>32619</v>
      </c>
      <c r="D38" s="13">
        <v>32440</v>
      </c>
      <c r="E38" s="1605">
        <v>28094</v>
      </c>
      <c r="F38" s="1605"/>
      <c r="G38" s="1605">
        <v>31474</v>
      </c>
      <c r="H38" s="1605"/>
      <c r="I38" s="1605">
        <v>36244</v>
      </c>
      <c r="J38" s="1605"/>
      <c r="K38" s="1605">
        <v>35063</v>
      </c>
      <c r="L38" s="1605"/>
    </row>
    <row r="39" spans="1:12" ht="14.25" customHeight="1" x14ac:dyDescent="0.25">
      <c r="A39" s="614" t="s">
        <v>1386</v>
      </c>
      <c r="B39" s="269"/>
      <c r="C39" s="13">
        <v>232694</v>
      </c>
      <c r="D39" s="13">
        <v>246030</v>
      </c>
      <c r="E39" s="1605">
        <v>262260</v>
      </c>
      <c r="F39" s="1605"/>
      <c r="G39" s="1605">
        <v>300098</v>
      </c>
      <c r="H39" s="1605"/>
      <c r="I39" s="1605">
        <v>377176</v>
      </c>
      <c r="J39" s="1605"/>
      <c r="K39" s="1605">
        <v>422593</v>
      </c>
      <c r="L39" s="1605"/>
    </row>
    <row r="40" spans="1:12" ht="14.25" customHeight="1" x14ac:dyDescent="0.25">
      <c r="A40" s="10" t="s">
        <v>397</v>
      </c>
      <c r="B40" s="76"/>
      <c r="C40" s="13">
        <v>384837</v>
      </c>
      <c r="D40" s="13">
        <v>405639</v>
      </c>
      <c r="E40" s="1605">
        <v>413632</v>
      </c>
      <c r="F40" s="1605"/>
      <c r="G40" s="1605">
        <v>445023</v>
      </c>
      <c r="H40" s="1605"/>
      <c r="I40" s="1605">
        <v>470581</v>
      </c>
      <c r="J40" s="1605"/>
      <c r="K40" s="1605">
        <v>518155</v>
      </c>
      <c r="L40" s="1605"/>
    </row>
    <row r="41" spans="1:12" ht="14.25" customHeight="1" x14ac:dyDescent="0.25">
      <c r="A41" s="614" t="s">
        <v>1384</v>
      </c>
      <c r="B41" s="76"/>
      <c r="C41" s="13">
        <v>173220</v>
      </c>
      <c r="D41" s="13">
        <v>182496</v>
      </c>
      <c r="E41" s="1605">
        <v>189488</v>
      </c>
      <c r="F41" s="1605"/>
      <c r="G41" s="1605">
        <v>192430</v>
      </c>
      <c r="H41" s="1605"/>
      <c r="I41" s="1605">
        <v>208839</v>
      </c>
      <c r="J41" s="1605"/>
      <c r="K41" s="1605">
        <v>209079</v>
      </c>
      <c r="L41" s="1605"/>
    </row>
    <row r="42" spans="1:12" ht="14.25" customHeight="1" x14ac:dyDescent="0.25">
      <c r="A42" s="614" t="s">
        <v>1387</v>
      </c>
      <c r="B42" s="65"/>
      <c r="C42" s="13">
        <v>117330</v>
      </c>
      <c r="D42" s="13">
        <v>126312</v>
      </c>
      <c r="E42" s="1605">
        <v>138039</v>
      </c>
      <c r="F42" s="1605"/>
      <c r="G42" s="1605">
        <v>139725</v>
      </c>
      <c r="H42" s="1605"/>
      <c r="I42" s="1605">
        <v>185840</v>
      </c>
      <c r="J42" s="1605"/>
      <c r="K42" s="1605" t="s">
        <v>1094</v>
      </c>
      <c r="L42" s="1605"/>
    </row>
    <row r="43" spans="1:12" ht="14.25" customHeight="1" x14ac:dyDescent="0.25">
      <c r="A43" s="10" t="s">
        <v>555</v>
      </c>
      <c r="B43" s="65"/>
      <c r="C43" s="13">
        <v>484364</v>
      </c>
      <c r="D43" s="1344">
        <v>491988</v>
      </c>
      <c r="E43" s="1605">
        <v>510681</v>
      </c>
      <c r="F43" s="1605"/>
      <c r="G43" s="1605">
        <v>534155</v>
      </c>
      <c r="H43" s="1605"/>
      <c r="I43" s="1605">
        <v>611325</v>
      </c>
      <c r="J43" s="1605"/>
      <c r="K43" s="1605">
        <v>856780</v>
      </c>
      <c r="L43" s="1605"/>
    </row>
    <row r="44" spans="1:12" ht="14.25" customHeight="1" x14ac:dyDescent="0.25">
      <c r="A44" s="10"/>
      <c r="B44" s="65"/>
      <c r="C44" s="13"/>
      <c r="D44" s="13"/>
      <c r="E44" s="13"/>
      <c r="F44" s="1344"/>
      <c r="G44" s="13"/>
      <c r="H44" s="1344"/>
      <c r="I44" s="13"/>
      <c r="J44" s="1344"/>
      <c r="K44" s="13"/>
    </row>
    <row r="45" spans="1:12" ht="14.25" customHeight="1" x14ac:dyDescent="0.25">
      <c r="A45" s="614" t="s">
        <v>1388</v>
      </c>
      <c r="B45" s="13"/>
      <c r="C45" s="13">
        <v>1807737</v>
      </c>
      <c r="D45" s="13">
        <v>1870486</v>
      </c>
      <c r="E45" s="1605">
        <v>1930155</v>
      </c>
      <c r="F45" s="1605"/>
      <c r="G45" s="1605">
        <v>1974509</v>
      </c>
      <c r="H45" s="1605"/>
      <c r="I45" s="1605">
        <v>2322154</v>
      </c>
      <c r="J45" s="1605"/>
      <c r="K45" s="1605">
        <v>2593652</v>
      </c>
      <c r="L45" s="1605"/>
    </row>
    <row r="46" spans="1:12" x14ac:dyDescent="0.25">
      <c r="C46" s="149"/>
    </row>
    <row r="47" spans="1:12" ht="13.8" x14ac:dyDescent="0.25">
      <c r="A47" s="1117" t="s">
        <v>805</v>
      </c>
      <c r="B47" s="159" t="s">
        <v>357</v>
      </c>
      <c r="C47" s="150"/>
      <c r="D47" s="150"/>
      <c r="E47" s="150"/>
      <c r="F47" s="150"/>
      <c r="G47" s="150"/>
      <c r="H47" s="150"/>
      <c r="I47" s="150"/>
      <c r="J47" s="150"/>
      <c r="K47" s="150"/>
      <c r="L47" s="248"/>
    </row>
    <row r="48" spans="1:12" ht="13.8" x14ac:dyDescent="0.25">
      <c r="A48" s="1117"/>
      <c r="B48" s="159"/>
      <c r="C48" s="150"/>
      <c r="D48" s="150"/>
      <c r="E48" s="150"/>
      <c r="F48" s="150"/>
      <c r="G48" s="150"/>
      <c r="H48" s="150"/>
      <c r="I48" s="150"/>
      <c r="J48" s="150"/>
      <c r="K48" s="150"/>
      <c r="L48" s="248"/>
    </row>
    <row r="49" spans="1:12" ht="13.8" x14ac:dyDescent="0.25">
      <c r="A49" s="26" t="s">
        <v>1188</v>
      </c>
      <c r="B49" s="150"/>
      <c r="C49" s="150"/>
      <c r="D49" s="150"/>
      <c r="E49" s="150"/>
      <c r="F49" s="150"/>
      <c r="I49" s="47"/>
      <c r="J49" s="47"/>
    </row>
    <row r="50" spans="1:12" ht="27" customHeight="1" x14ac:dyDescent="0.25">
      <c r="A50" s="1670" t="s">
        <v>2516</v>
      </c>
      <c r="B50" s="1664"/>
      <c r="C50" s="1664"/>
      <c r="D50" s="1664"/>
      <c r="E50" s="1664"/>
      <c r="F50" s="1664"/>
      <c r="G50" s="1664"/>
      <c r="H50" s="1664"/>
      <c r="I50" s="1664"/>
      <c r="J50" s="1664"/>
      <c r="K50" s="1664"/>
      <c r="L50" s="1664"/>
    </row>
    <row r="51" spans="1:12" ht="13.8" x14ac:dyDescent="0.25">
      <c r="A51" s="1604"/>
      <c r="B51" s="1604"/>
      <c r="C51" s="1604"/>
      <c r="D51" s="1604"/>
      <c r="E51" s="1604"/>
      <c r="F51" s="1604"/>
      <c r="G51" s="1604"/>
      <c r="H51" s="1604"/>
      <c r="I51" s="1604"/>
      <c r="J51" s="1604"/>
      <c r="K51" s="1604"/>
    </row>
    <row r="52" spans="1:12" x14ac:dyDescent="0.25">
      <c r="C52" t="s">
        <v>836</v>
      </c>
    </row>
    <row r="54" spans="1:12" x14ac:dyDescent="0.25">
      <c r="C54" s="47"/>
      <c r="D54" s="47"/>
      <c r="E54" s="47"/>
      <c r="F54" s="47"/>
      <c r="G54" s="47"/>
      <c r="H54" s="47"/>
      <c r="I54" s="47"/>
      <c r="J54" s="47"/>
      <c r="K54" s="47"/>
    </row>
  </sheetData>
  <customSheetViews>
    <customSheetView guid="{F67F5823-51D5-4D47-B100-5B47C1E6BCB9}" showPageBreaks="1" fitToPage="1" printArea="1" topLeftCell="A19">
      <selection activeCell="I43" sqref="I43"/>
      <pageMargins left="0.75" right="0.75" top="1" bottom="1" header="0.5" footer="0.5"/>
      <printOptions horizontalCentered="1"/>
      <pageSetup scale="75" firstPageNumber="33" orientation="portrait" verticalDpi="300" r:id="rId1"/>
      <headerFooter alignWithMargins="0">
        <oddFooter>&amp;C&amp;P</oddFooter>
      </headerFooter>
    </customSheetView>
    <customSheetView guid="{9014CDA8-C3FC-41E6-A045-DAEFC55B82B1}" showPageBreaks="1" fitToPage="1" printArea="1">
      <selection activeCell="A4" sqref="A4:H4"/>
      <pageMargins left="0.75" right="0.75" top="1" bottom="1" header="0.5" footer="0.5"/>
      <printOptions horizontalCentered="1"/>
      <pageSetup scale="76" firstPageNumber="33" orientation="portrait" verticalDpi="300" r:id="rId2"/>
      <headerFooter alignWithMargins="0">
        <oddFooter>&amp;C&amp;P</oddFooter>
      </headerFooter>
    </customSheetView>
  </customSheetViews>
  <mergeCells count="67">
    <mergeCell ref="G16:H16"/>
    <mergeCell ref="G17:H17"/>
    <mergeCell ref="G11:H11"/>
    <mergeCell ref="G12:H12"/>
    <mergeCell ref="G13:H13"/>
    <mergeCell ref="G14:H14"/>
    <mergeCell ref="G15:H15"/>
    <mergeCell ref="A1:L1"/>
    <mergeCell ref="A3:L3"/>
    <mergeCell ref="A4:L4"/>
    <mergeCell ref="E8:F8"/>
    <mergeCell ref="G7:H7"/>
    <mergeCell ref="G8:H8"/>
    <mergeCell ref="A51:K51"/>
    <mergeCell ref="B22:I22"/>
    <mergeCell ref="B21:I21"/>
    <mergeCell ref="B23:I23"/>
    <mergeCell ref="E30:F30"/>
    <mergeCell ref="E33:F33"/>
    <mergeCell ref="E34:F34"/>
    <mergeCell ref="E36:F36"/>
    <mergeCell ref="E45:F45"/>
    <mergeCell ref="E38:F38"/>
    <mergeCell ref="G39:H39"/>
    <mergeCell ref="G40:H40"/>
    <mergeCell ref="G41:H41"/>
    <mergeCell ref="E42:F42"/>
    <mergeCell ref="E43:F43"/>
    <mergeCell ref="G43:H43"/>
    <mergeCell ref="G18:H18"/>
    <mergeCell ref="G33:H33"/>
    <mergeCell ref="G34:H34"/>
    <mergeCell ref="G36:H36"/>
    <mergeCell ref="A25:L25"/>
    <mergeCell ref="A26:L26"/>
    <mergeCell ref="A27:L27"/>
    <mergeCell ref="K33:L33"/>
    <mergeCell ref="K34:L34"/>
    <mergeCell ref="K36:L36"/>
    <mergeCell ref="K37:L37"/>
    <mergeCell ref="G37:H37"/>
    <mergeCell ref="G38:H38"/>
    <mergeCell ref="E39:F39"/>
    <mergeCell ref="E40:F40"/>
    <mergeCell ref="E41:F41"/>
    <mergeCell ref="E37:F37"/>
    <mergeCell ref="I33:J33"/>
    <mergeCell ref="I34:J34"/>
    <mergeCell ref="I36:J36"/>
    <mergeCell ref="I37:J37"/>
    <mergeCell ref="I38:J38"/>
    <mergeCell ref="A50:L50"/>
    <mergeCell ref="K38:L38"/>
    <mergeCell ref="K45:L45"/>
    <mergeCell ref="K39:L39"/>
    <mergeCell ref="K40:L40"/>
    <mergeCell ref="K41:L41"/>
    <mergeCell ref="K42:L42"/>
    <mergeCell ref="K43:L43"/>
    <mergeCell ref="G45:H45"/>
    <mergeCell ref="I39:J39"/>
    <mergeCell ref="I40:J40"/>
    <mergeCell ref="I41:J41"/>
    <mergeCell ref="I42:J42"/>
    <mergeCell ref="I43:J43"/>
    <mergeCell ref="I45:J45"/>
    <mergeCell ref="G42:H42"/>
  </mergeCells>
  <phoneticPr fontId="0" type="noConversion"/>
  <hyperlinks>
    <hyperlink ref="B22:I22" r:id="rId3" display="Source: Statistics Canada. Table 20-10-0008-01 - Retail trade sales by province and territory" xr:uid="{00000000-0004-0000-2B00-000000000000}"/>
    <hyperlink ref="A50:K50" r:id="rId4" display="Source: Statistics Canada. Table 20-10-0008-01 - Retail trade sales by province and territory" xr:uid="{00000000-0004-0000-2B00-000001000000}"/>
    <hyperlink ref="A50:L50" r:id="rId5" display="Source: Statistics Canada. Table 20-10-0056-01 - Retail trade sales by province and territory" xr:uid="{D8D9DDFD-25BA-45D2-91D4-8C77E5076AB8}"/>
  </hyperlinks>
  <printOptions horizontalCentered="1"/>
  <pageMargins left="0.74803149606299202" right="0.74803149606299202" top="0.98425196850393704" bottom="0.98425196850393704" header="0.511811023622047" footer="0.511811023622047"/>
  <pageSetup scale="80" firstPageNumber="27" orientation="portrait" useFirstPageNumber="1" r:id="rId6"/>
  <headerFooter alignWithMargins="0"/>
  <legacyDrawingHF r:id="rId7"/>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theme="4" tint="0.59999389629810485"/>
    <pageSetUpPr fitToPage="1"/>
  </sheetPr>
  <dimension ref="A1:Q71"/>
  <sheetViews>
    <sheetView zoomScaleNormal="100" workbookViewId="0">
      <selection activeCell="Q34" sqref="Q34"/>
    </sheetView>
  </sheetViews>
  <sheetFormatPr defaultRowHeight="13.2" x14ac:dyDescent="0.25"/>
  <cols>
    <col min="1" max="1" width="10.5546875" style="2" customWidth="1"/>
    <col min="2" max="2" width="10.33203125" customWidth="1"/>
    <col min="3" max="3" width="12" bestFit="1" customWidth="1"/>
    <col min="4" max="4" width="13" bestFit="1" customWidth="1"/>
    <col min="5" max="5" width="14.33203125" bestFit="1" customWidth="1"/>
    <col min="6" max="6" width="0.6640625" customWidth="1"/>
    <col min="7" max="7" width="12.5546875" customWidth="1"/>
    <col min="8" max="8" width="14.33203125" bestFit="1" customWidth="1"/>
    <col min="9" max="9" width="0.6640625" customWidth="1"/>
    <col min="10" max="10" width="10.109375" bestFit="1" customWidth="1"/>
    <col min="11" max="11" width="14.33203125" bestFit="1" customWidth="1"/>
  </cols>
  <sheetData>
    <row r="1" spans="1:17" ht="17.399999999999999" x14ac:dyDescent="0.3">
      <c r="A1" s="1609" t="s">
        <v>25</v>
      </c>
      <c r="B1" s="1609"/>
      <c r="C1" s="1609"/>
      <c r="D1" s="1609"/>
      <c r="E1" s="1609"/>
      <c r="F1" s="1609"/>
      <c r="G1" s="1609"/>
      <c r="H1" s="1609"/>
      <c r="I1" s="1609"/>
      <c r="J1" s="1609"/>
      <c r="K1" s="1609"/>
    </row>
    <row r="2" spans="1:17" ht="17.399999999999999" x14ac:dyDescent="0.3">
      <c r="A2" s="15"/>
      <c r="B2" s="1"/>
      <c r="C2" s="1"/>
      <c r="D2" s="1"/>
      <c r="E2" s="1"/>
      <c r="F2" s="1"/>
      <c r="G2" s="1"/>
      <c r="H2" s="1"/>
      <c r="I2" s="1"/>
      <c r="J2" s="1"/>
      <c r="K2" s="1"/>
    </row>
    <row r="3" spans="1:17" ht="17.399999999999999" x14ac:dyDescent="0.3">
      <c r="A3" s="1602" t="s">
        <v>2408</v>
      </c>
      <c r="B3" s="1602"/>
      <c r="C3" s="1602"/>
      <c r="D3" s="1602"/>
      <c r="E3" s="1602"/>
      <c r="F3" s="1602"/>
      <c r="G3" s="1602"/>
      <c r="H3" s="1602"/>
      <c r="I3" s="1602"/>
      <c r="J3" s="1602"/>
      <c r="K3" s="1602"/>
    </row>
    <row r="4" spans="1:17" ht="17.399999999999999" x14ac:dyDescent="0.3">
      <c r="A4" s="1602" t="s">
        <v>387</v>
      </c>
      <c r="B4" s="1602"/>
      <c r="C4" s="1602"/>
      <c r="D4" s="1602"/>
      <c r="E4" s="1602"/>
      <c r="F4" s="1602"/>
      <c r="G4" s="1602"/>
      <c r="H4" s="1602"/>
      <c r="I4" s="1602"/>
      <c r="J4" s="1602"/>
      <c r="K4" s="1602"/>
    </row>
    <row r="5" spans="1:17" ht="17.399999999999999" x14ac:dyDescent="0.3">
      <c r="A5" s="1602" t="s">
        <v>1203</v>
      </c>
      <c r="B5" s="1602"/>
      <c r="C5" s="1602"/>
      <c r="D5" s="1602"/>
      <c r="E5" s="1602"/>
      <c r="F5" s="1602"/>
      <c r="G5" s="1602"/>
      <c r="H5" s="1602"/>
      <c r="I5" s="1602"/>
      <c r="J5" s="1602"/>
      <c r="K5" s="1602"/>
    </row>
    <row r="6" spans="1:17" ht="12.75" customHeight="1" x14ac:dyDescent="0.3">
      <c r="A6" s="15"/>
      <c r="B6" s="15"/>
      <c r="C6" s="15"/>
      <c r="D6" s="15"/>
      <c r="E6" s="15"/>
      <c r="F6" s="15"/>
      <c r="G6" s="15"/>
      <c r="H6" s="15"/>
      <c r="I6" s="15"/>
      <c r="J6" s="15"/>
      <c r="K6" s="15"/>
    </row>
    <row r="7" spans="1:17" ht="15.6" x14ac:dyDescent="0.3">
      <c r="G7" s="1631"/>
      <c r="H7" s="1631"/>
      <c r="J7" s="1631" t="s">
        <v>1010</v>
      </c>
      <c r="K7" s="1631"/>
    </row>
    <row r="8" spans="1:17" ht="15.6" x14ac:dyDescent="0.3">
      <c r="B8" s="1631" t="s">
        <v>2029</v>
      </c>
      <c r="C8" s="1631"/>
      <c r="D8" s="1631"/>
      <c r="E8" s="1631"/>
      <c r="F8" s="16"/>
      <c r="G8" s="1631" t="s">
        <v>2028</v>
      </c>
      <c r="H8" s="1631"/>
      <c r="I8" s="16"/>
      <c r="J8" s="1631" t="s">
        <v>977</v>
      </c>
      <c r="K8" s="1631"/>
    </row>
    <row r="9" spans="1:17" ht="4.5" customHeight="1" thickBot="1" x14ac:dyDescent="0.3">
      <c r="B9" s="24"/>
      <c r="C9" s="24"/>
      <c r="D9" s="24"/>
      <c r="E9" s="24"/>
      <c r="F9" s="35"/>
      <c r="G9" s="24"/>
      <c r="H9" s="24"/>
      <c r="I9" s="35"/>
      <c r="J9" s="24"/>
      <c r="K9" s="24"/>
    </row>
    <row r="10" spans="1:17" ht="4.5" customHeight="1" x14ac:dyDescent="0.25"/>
    <row r="11" spans="1:17" s="16" customFormat="1" ht="15.6" x14ac:dyDescent="0.3">
      <c r="A11" s="11"/>
      <c r="B11" s="16" t="s">
        <v>1116</v>
      </c>
      <c r="C11" s="16" t="s">
        <v>1118</v>
      </c>
      <c r="D11" s="16" t="s">
        <v>320</v>
      </c>
      <c r="E11" s="16" t="s">
        <v>633</v>
      </c>
      <c r="H11" s="16" t="s">
        <v>633</v>
      </c>
      <c r="J11" s="1"/>
      <c r="K11" s="16" t="s">
        <v>633</v>
      </c>
    </row>
    <row r="12" spans="1:17" s="16" customFormat="1" ht="15.6" x14ac:dyDescent="0.3">
      <c r="A12" s="11" t="s">
        <v>546</v>
      </c>
      <c r="B12" s="16" t="s">
        <v>1117</v>
      </c>
      <c r="C12" s="16" t="s">
        <v>975</v>
      </c>
      <c r="D12" s="16" t="s">
        <v>976</v>
      </c>
      <c r="E12" s="16" t="s">
        <v>722</v>
      </c>
      <c r="G12" s="16" t="s">
        <v>320</v>
      </c>
      <c r="H12" s="16" t="s">
        <v>722</v>
      </c>
      <c r="J12" s="16" t="s">
        <v>320</v>
      </c>
      <c r="K12" s="16" t="s">
        <v>722</v>
      </c>
    </row>
    <row r="13" spans="1:17" ht="4.5" customHeight="1" thickBot="1" x14ac:dyDescent="0.3">
      <c r="A13" s="17"/>
      <c r="B13" s="87"/>
      <c r="C13" s="87"/>
      <c r="D13" s="87"/>
      <c r="E13" s="87"/>
      <c r="F13" s="157"/>
      <c r="G13" s="87"/>
      <c r="H13" s="87"/>
      <c r="I13" s="157"/>
      <c r="J13" s="87"/>
      <c r="K13" s="87"/>
    </row>
    <row r="14" spans="1:17" ht="4.5" customHeight="1" x14ac:dyDescent="0.25">
      <c r="B14" s="550"/>
      <c r="C14" s="1"/>
      <c r="D14" s="1"/>
      <c r="E14" s="1"/>
      <c r="F14" s="1"/>
      <c r="G14" s="1"/>
      <c r="H14" s="1"/>
      <c r="I14" s="157"/>
      <c r="J14" s="1"/>
      <c r="K14" s="1"/>
    </row>
    <row r="15" spans="1:17" s="26" customFormat="1" ht="13.8" x14ac:dyDescent="0.25">
      <c r="A15" s="1110" t="s">
        <v>2403</v>
      </c>
      <c r="B15" s="1115">
        <v>49743</v>
      </c>
      <c r="C15" s="1115">
        <v>17124</v>
      </c>
      <c r="D15" s="1115">
        <v>66868</v>
      </c>
      <c r="E15" s="198">
        <v>7.3</v>
      </c>
      <c r="F15" s="106"/>
      <c r="G15" s="1115">
        <v>63156</v>
      </c>
      <c r="H15" s="198">
        <v>-1.4</v>
      </c>
      <c r="I15" s="106"/>
      <c r="J15" s="1115">
        <v>130027</v>
      </c>
      <c r="K15" s="198">
        <v>2.9</v>
      </c>
      <c r="N15" s="164"/>
      <c r="O15" s="164"/>
      <c r="Q15" s="164"/>
    </row>
    <row r="16" spans="1:17" s="26" customFormat="1" ht="13.8" x14ac:dyDescent="0.25">
      <c r="A16" s="1356" t="s">
        <v>2262</v>
      </c>
      <c r="B16" s="1357">
        <v>52855</v>
      </c>
      <c r="C16" s="1357">
        <v>17867</v>
      </c>
      <c r="D16" s="1357">
        <v>70723</v>
      </c>
      <c r="E16" s="198">
        <v>5.8</v>
      </c>
      <c r="F16" s="106"/>
      <c r="G16" s="1357">
        <v>67921</v>
      </c>
      <c r="H16" s="198">
        <v>7.5</v>
      </c>
      <c r="I16" s="106"/>
      <c r="J16" s="1357">
        <v>138646</v>
      </c>
      <c r="K16" s="198">
        <v>6.6</v>
      </c>
    </row>
    <row r="17" spans="1:11" s="26" customFormat="1" ht="13.8" x14ac:dyDescent="0.25">
      <c r="A17" s="1356" t="s">
        <v>2263</v>
      </c>
      <c r="B17" s="1357">
        <v>53826</v>
      </c>
      <c r="C17" s="1357">
        <v>19448</v>
      </c>
      <c r="D17" s="1357">
        <v>73276</v>
      </c>
      <c r="E17" s="198">
        <v>3.6</v>
      </c>
      <c r="F17" s="106"/>
      <c r="G17" s="1357">
        <v>63473</v>
      </c>
      <c r="H17" s="198">
        <v>-6.5</v>
      </c>
      <c r="I17" s="106"/>
      <c r="J17" s="1357">
        <v>136747</v>
      </c>
      <c r="K17" s="198">
        <v>-1.4</v>
      </c>
    </row>
    <row r="18" spans="1:11" s="26" customFormat="1" ht="13.8" x14ac:dyDescent="0.25">
      <c r="A18" s="1356" t="s">
        <v>2264</v>
      </c>
      <c r="B18" s="1357">
        <v>45983</v>
      </c>
      <c r="C18" s="1357">
        <v>21303</v>
      </c>
      <c r="D18" s="1357">
        <v>67288</v>
      </c>
      <c r="E18" s="198">
        <v>-8.1999999999999993</v>
      </c>
      <c r="F18" s="106"/>
      <c r="G18" s="1357">
        <v>77379</v>
      </c>
      <c r="H18" s="198">
        <v>21.9</v>
      </c>
      <c r="I18" s="106"/>
      <c r="J18" s="1357">
        <v>144666</v>
      </c>
      <c r="K18" s="198">
        <v>5.8</v>
      </c>
    </row>
    <row r="19" spans="1:11" s="26" customFormat="1" ht="13.8" x14ac:dyDescent="0.25">
      <c r="A19" s="1356" t="s">
        <v>2265</v>
      </c>
      <c r="B19" s="1357">
        <v>44142</v>
      </c>
      <c r="C19" s="1357">
        <v>19753</v>
      </c>
      <c r="D19" s="1357">
        <v>63891</v>
      </c>
      <c r="E19" s="198">
        <v>-5</v>
      </c>
      <c r="F19" s="106"/>
      <c r="G19" s="1357">
        <v>99685</v>
      </c>
      <c r="H19" s="198">
        <v>28.8</v>
      </c>
      <c r="I19" s="106"/>
      <c r="J19" s="1357">
        <v>163580</v>
      </c>
      <c r="K19" s="198">
        <v>13.1</v>
      </c>
    </row>
    <row r="20" spans="1:11" s="26" customFormat="1" ht="13.8" x14ac:dyDescent="0.25">
      <c r="A20" s="1356" t="s">
        <v>1392</v>
      </c>
      <c r="B20" s="1357">
        <v>46061</v>
      </c>
      <c r="C20" s="1357">
        <v>15318</v>
      </c>
      <c r="D20" s="1357">
        <v>61379</v>
      </c>
      <c r="E20" s="198">
        <v>-3.9</v>
      </c>
      <c r="F20" s="106"/>
      <c r="G20" s="1357">
        <v>101027</v>
      </c>
      <c r="H20" s="198">
        <v>1.3</v>
      </c>
      <c r="I20" s="106"/>
      <c r="J20" s="1357">
        <v>162405</v>
      </c>
      <c r="K20" s="198">
        <v>-0.7</v>
      </c>
    </row>
    <row r="21" spans="1:11" s="26" customFormat="1" ht="13.8" x14ac:dyDescent="0.25">
      <c r="A21" s="1356" t="s">
        <v>1393</v>
      </c>
      <c r="B21" s="1357">
        <v>56237</v>
      </c>
      <c r="C21" s="1357">
        <v>20365</v>
      </c>
      <c r="D21" s="1357">
        <v>76600</v>
      </c>
      <c r="E21" s="198">
        <v>24.8</v>
      </c>
      <c r="F21" s="106"/>
      <c r="G21" s="1357">
        <v>101745</v>
      </c>
      <c r="H21" s="198">
        <v>0.7</v>
      </c>
      <c r="I21" s="106"/>
      <c r="J21" s="1357">
        <v>178348</v>
      </c>
      <c r="K21" s="198">
        <v>9.8000000000000007</v>
      </c>
    </row>
    <row r="22" spans="1:11" s="26" customFormat="1" ht="13.8" x14ac:dyDescent="0.25">
      <c r="A22" s="1356" t="s">
        <v>1495</v>
      </c>
      <c r="B22" s="1357">
        <v>69589</v>
      </c>
      <c r="C22" s="1357">
        <v>22553</v>
      </c>
      <c r="D22" s="1357">
        <v>92141</v>
      </c>
      <c r="E22" s="198">
        <v>20.3</v>
      </c>
      <c r="F22" s="106"/>
      <c r="G22" s="1357">
        <v>114370</v>
      </c>
      <c r="H22" s="198">
        <v>12.4</v>
      </c>
      <c r="I22" s="106"/>
      <c r="J22" s="1357">
        <v>206511</v>
      </c>
      <c r="K22" s="198">
        <v>15.8</v>
      </c>
    </row>
    <row r="23" spans="1:11" s="26" customFormat="1" ht="13.8" x14ac:dyDescent="0.25">
      <c r="A23" s="1356" t="s">
        <v>1585</v>
      </c>
      <c r="B23" s="1357">
        <v>67653</v>
      </c>
      <c r="C23" s="1357">
        <v>23233</v>
      </c>
      <c r="D23" s="1357">
        <v>90887</v>
      </c>
      <c r="E23" s="198">
        <v>-1.4</v>
      </c>
      <c r="F23" s="106"/>
      <c r="G23" s="1357">
        <v>127925</v>
      </c>
      <c r="H23" s="198">
        <v>11.9</v>
      </c>
      <c r="I23" s="106"/>
      <c r="J23" s="1357">
        <v>218813</v>
      </c>
      <c r="K23" s="198">
        <v>6</v>
      </c>
    </row>
    <row r="24" spans="1:11" s="123" customFormat="1" ht="13.8" x14ac:dyDescent="0.25">
      <c r="A24" s="1356" t="s">
        <v>1662</v>
      </c>
      <c r="B24" s="1357">
        <v>61429</v>
      </c>
      <c r="C24" s="1357">
        <v>21388</v>
      </c>
      <c r="D24" s="1357">
        <v>82817</v>
      </c>
      <c r="E24" s="198">
        <v>-8.9</v>
      </c>
      <c r="F24" s="106"/>
      <c r="G24" s="1357">
        <v>162713</v>
      </c>
      <c r="H24" s="198">
        <v>27.2</v>
      </c>
      <c r="I24" s="106"/>
      <c r="J24" s="1357">
        <v>245529</v>
      </c>
      <c r="K24" s="198">
        <v>12.2</v>
      </c>
    </row>
    <row r="25" spans="1:11" s="123" customFormat="1" ht="13.8" x14ac:dyDescent="0.25">
      <c r="A25" s="1356" t="s">
        <v>1687</v>
      </c>
      <c r="B25" s="1357">
        <v>58328</v>
      </c>
      <c r="C25" s="1357">
        <v>18410</v>
      </c>
      <c r="D25" s="1357">
        <v>76738</v>
      </c>
      <c r="E25" s="198">
        <v>-7.3</v>
      </c>
      <c r="F25" s="106"/>
      <c r="G25" s="1357">
        <v>210391</v>
      </c>
      <c r="H25" s="198">
        <v>29.3</v>
      </c>
      <c r="I25" s="106"/>
      <c r="J25" s="1357">
        <v>287129</v>
      </c>
      <c r="K25" s="198">
        <v>16.899999999999999</v>
      </c>
    </row>
    <row r="26" spans="1:11" s="26" customFormat="1" ht="13.8" x14ac:dyDescent="0.25">
      <c r="A26" s="1356" t="s">
        <v>1805</v>
      </c>
      <c r="B26" s="1357">
        <v>54486</v>
      </c>
      <c r="C26" s="1357">
        <v>16750</v>
      </c>
      <c r="D26" s="1357">
        <v>71236</v>
      </c>
      <c r="E26" s="198">
        <v>-7.2</v>
      </c>
      <c r="F26" s="106"/>
      <c r="G26" s="1357">
        <v>224407</v>
      </c>
      <c r="H26" s="198">
        <v>6.7</v>
      </c>
      <c r="I26" s="106"/>
      <c r="J26" s="1357">
        <v>295645</v>
      </c>
      <c r="K26" s="198">
        <v>3</v>
      </c>
    </row>
    <row r="27" spans="1:11" s="26" customFormat="1" ht="13.8" x14ac:dyDescent="0.25">
      <c r="A27" s="1356" t="s">
        <v>1929</v>
      </c>
      <c r="B27" s="1357">
        <v>44386</v>
      </c>
      <c r="C27" s="1357">
        <v>14980</v>
      </c>
      <c r="D27" s="1357">
        <v>59368</v>
      </c>
      <c r="E27" s="198">
        <v>-16.7</v>
      </c>
      <c r="F27" s="106"/>
      <c r="G27" s="1357">
        <v>209554</v>
      </c>
      <c r="H27" s="198">
        <v>-6.6</v>
      </c>
      <c r="I27" s="106"/>
      <c r="J27" s="1357">
        <v>268918</v>
      </c>
      <c r="K27" s="198">
        <v>-9</v>
      </c>
    </row>
    <row r="28" spans="1:11" s="26" customFormat="1" ht="14.25" customHeight="1" x14ac:dyDescent="0.25">
      <c r="A28" s="1356" t="s">
        <v>2256</v>
      </c>
      <c r="B28" s="1357">
        <v>42640</v>
      </c>
      <c r="C28" s="1357">
        <v>16064</v>
      </c>
      <c r="D28" s="1357">
        <v>58704</v>
      </c>
      <c r="E28" s="198">
        <v>-1.1000000000000001</v>
      </c>
      <c r="F28" s="106"/>
      <c r="G28" s="1357">
        <v>240623</v>
      </c>
      <c r="H28" s="198">
        <v>14.8</v>
      </c>
      <c r="I28" s="106"/>
      <c r="J28" s="1357">
        <v>299326</v>
      </c>
      <c r="K28" s="198">
        <v>11.3</v>
      </c>
    </row>
    <row r="29" spans="1:11" s="26" customFormat="1" ht="13.8" x14ac:dyDescent="0.25">
      <c r="A29" s="1356" t="s">
        <v>2257</v>
      </c>
      <c r="B29" s="1357">
        <v>27275</v>
      </c>
      <c r="C29" s="1357">
        <v>10289</v>
      </c>
      <c r="D29" s="1357">
        <v>37566</v>
      </c>
      <c r="E29" s="198">
        <v>-36</v>
      </c>
      <c r="F29" s="106"/>
      <c r="G29" s="1357">
        <v>225879</v>
      </c>
      <c r="H29" s="198">
        <v>-6.1</v>
      </c>
      <c r="I29" s="106"/>
      <c r="J29" s="1357">
        <v>263443</v>
      </c>
      <c r="K29" s="198">
        <v>-12</v>
      </c>
    </row>
    <row r="30" spans="1:11" s="26" customFormat="1" ht="14.25" customHeight="1" x14ac:dyDescent="0.25">
      <c r="A30" s="1356" t="s">
        <v>2258</v>
      </c>
      <c r="B30" s="1357">
        <v>29302</v>
      </c>
      <c r="C30" s="1357">
        <v>14249</v>
      </c>
      <c r="D30" s="1357">
        <v>43552</v>
      </c>
      <c r="E30" s="198">
        <v>15.9</v>
      </c>
      <c r="F30" s="106"/>
      <c r="G30" s="1357">
        <v>265748</v>
      </c>
      <c r="H30" s="198">
        <v>17.7</v>
      </c>
      <c r="I30" s="106"/>
      <c r="J30" s="1357">
        <v>309299</v>
      </c>
      <c r="K30" s="198">
        <v>17.399999999999999</v>
      </c>
    </row>
    <row r="31" spans="1:11" s="26" customFormat="1" ht="14.25" customHeight="1" x14ac:dyDescent="0.25">
      <c r="A31" s="1356" t="s">
        <v>2259</v>
      </c>
      <c r="B31" s="1357">
        <v>25571</v>
      </c>
      <c r="C31" s="1357">
        <v>11930</v>
      </c>
      <c r="D31" s="1357">
        <v>37500</v>
      </c>
      <c r="E31" s="198">
        <v>-13.9</v>
      </c>
      <c r="F31" s="106"/>
      <c r="G31" s="1357">
        <v>248865</v>
      </c>
      <c r="H31" s="198">
        <v>-6.4</v>
      </c>
      <c r="I31" s="106"/>
      <c r="J31" s="1357">
        <v>286365</v>
      </c>
      <c r="K31" s="198">
        <v>-7.4</v>
      </c>
    </row>
    <row r="32" spans="1:11" s="26" customFormat="1" ht="12.75" customHeight="1" x14ac:dyDescent="0.25"/>
    <row r="33" spans="1:12" ht="12.75" customHeight="1" x14ac:dyDescent="0.25">
      <c r="A33" s="10"/>
      <c r="B33" s="36"/>
      <c r="C33" s="36"/>
      <c r="D33" s="36"/>
      <c r="E33" s="36"/>
      <c r="F33" s="36"/>
      <c r="G33" s="36"/>
      <c r="H33" s="36"/>
      <c r="I33" s="36"/>
      <c r="J33" s="36"/>
      <c r="K33" s="26"/>
    </row>
    <row r="34" spans="1:12" ht="17.399999999999999" x14ac:dyDescent="0.3">
      <c r="A34" s="1602" t="s">
        <v>2409</v>
      </c>
      <c r="B34" s="1602"/>
      <c r="C34" s="1602"/>
      <c r="D34" s="1602"/>
      <c r="E34" s="1602"/>
      <c r="F34" s="1602"/>
      <c r="G34" s="1602"/>
      <c r="H34" s="1602"/>
      <c r="I34" s="1602"/>
      <c r="J34" s="1602"/>
      <c r="K34" s="1602"/>
    </row>
    <row r="35" spans="1:12" ht="17.399999999999999" x14ac:dyDescent="0.3">
      <c r="A35" s="1602" t="s">
        <v>387</v>
      </c>
      <c r="B35" s="1602"/>
      <c r="C35" s="1602"/>
      <c r="D35" s="1602"/>
      <c r="E35" s="1602"/>
      <c r="F35" s="1602"/>
      <c r="G35" s="1602"/>
      <c r="H35" s="1602"/>
      <c r="I35" s="1602"/>
      <c r="J35" s="1602"/>
      <c r="K35" s="1602"/>
    </row>
    <row r="36" spans="1:12" ht="17.399999999999999" x14ac:dyDescent="0.3">
      <c r="A36" s="1602" t="s">
        <v>1204</v>
      </c>
      <c r="B36" s="1602"/>
      <c r="C36" s="1602"/>
      <c r="D36" s="1602"/>
      <c r="E36" s="1602"/>
      <c r="F36" s="1602"/>
      <c r="G36" s="1602"/>
      <c r="H36" s="1602"/>
      <c r="I36" s="1602"/>
      <c r="J36" s="1602"/>
      <c r="K36" s="1602"/>
    </row>
    <row r="37" spans="1:12" ht="12.75" customHeight="1" x14ac:dyDescent="0.3">
      <c r="A37" s="48"/>
      <c r="B37" s="15"/>
      <c r="C37" s="15"/>
      <c r="D37" s="15"/>
      <c r="E37" s="15"/>
      <c r="F37" s="15"/>
      <c r="G37" s="15"/>
      <c r="H37" s="15"/>
      <c r="I37" s="15"/>
      <c r="J37" s="15"/>
      <c r="K37" s="15"/>
    </row>
    <row r="38" spans="1:12" ht="15.6" x14ac:dyDescent="0.3">
      <c r="G38" s="1631"/>
      <c r="H38" s="1631"/>
      <c r="J38" s="1631" t="s">
        <v>1010</v>
      </c>
      <c r="K38" s="1631"/>
    </row>
    <row r="39" spans="1:12" ht="15.6" x14ac:dyDescent="0.3">
      <c r="B39" s="1631" t="s">
        <v>2029</v>
      </c>
      <c r="C39" s="1631"/>
      <c r="D39" s="1631"/>
      <c r="E39" s="1631"/>
      <c r="F39" s="16"/>
      <c r="G39" s="1631" t="s">
        <v>2028</v>
      </c>
      <c r="H39" s="1631"/>
      <c r="I39" s="16"/>
      <c r="J39" s="1631" t="s">
        <v>977</v>
      </c>
      <c r="K39" s="1631"/>
    </row>
    <row r="40" spans="1:12" ht="4.5" customHeight="1" thickBot="1" x14ac:dyDescent="0.3">
      <c r="A40" s="17"/>
      <c r="B40" s="24"/>
      <c r="C40" s="24"/>
      <c r="D40" s="24"/>
      <c r="E40" s="24"/>
      <c r="F40" s="35"/>
      <c r="G40" s="24"/>
      <c r="H40" s="24"/>
      <c r="I40" s="35"/>
      <c r="J40" s="24"/>
      <c r="K40" s="24"/>
    </row>
    <row r="41" spans="1:12" ht="5.25" customHeight="1" x14ac:dyDescent="0.25"/>
    <row r="42" spans="1:12" s="16" customFormat="1" ht="15.6" x14ac:dyDescent="0.3">
      <c r="A42" s="11"/>
      <c r="B42" s="16" t="s">
        <v>1116</v>
      </c>
      <c r="C42" s="16" t="s">
        <v>1118</v>
      </c>
      <c r="D42" s="16" t="s">
        <v>320</v>
      </c>
      <c r="E42" s="16" t="s">
        <v>633</v>
      </c>
      <c r="H42" s="16" t="s">
        <v>633</v>
      </c>
      <c r="J42" s="1"/>
      <c r="K42" s="16" t="s">
        <v>633</v>
      </c>
    </row>
    <row r="43" spans="1:12" s="16" customFormat="1" ht="15.6" x14ac:dyDescent="0.3">
      <c r="A43" s="11" t="s">
        <v>546</v>
      </c>
      <c r="B43" s="16" t="s">
        <v>1117</v>
      </c>
      <c r="C43" s="16" t="s">
        <v>975</v>
      </c>
      <c r="D43" s="16" t="s">
        <v>976</v>
      </c>
      <c r="E43" s="16" t="s">
        <v>722</v>
      </c>
      <c r="G43" s="16" t="s">
        <v>320</v>
      </c>
      <c r="H43" s="16" t="s">
        <v>722</v>
      </c>
      <c r="J43" s="16" t="s">
        <v>320</v>
      </c>
      <c r="K43" s="16" t="s">
        <v>722</v>
      </c>
    </row>
    <row r="44" spans="1:12" ht="4.5" customHeight="1" thickBot="1" x14ac:dyDescent="0.3">
      <c r="A44" s="17"/>
      <c r="B44" s="87"/>
      <c r="C44" s="87"/>
      <c r="D44" s="87"/>
      <c r="E44" s="87"/>
      <c r="F44" s="157"/>
      <c r="G44" s="87"/>
      <c r="H44" s="87"/>
      <c r="I44" s="157"/>
      <c r="J44" s="87"/>
      <c r="K44" s="87"/>
    </row>
    <row r="45" spans="1:12" ht="4.5" customHeight="1" x14ac:dyDescent="0.25">
      <c r="B45" s="1"/>
      <c r="C45" s="1"/>
      <c r="D45" s="1"/>
      <c r="E45" s="1"/>
      <c r="F45" s="1"/>
      <c r="G45" s="1"/>
      <c r="H45" s="1"/>
      <c r="I45" s="157"/>
      <c r="J45" s="1"/>
      <c r="K45" s="1"/>
    </row>
    <row r="46" spans="1:12" s="26" customFormat="1" ht="13.8" x14ac:dyDescent="0.25">
      <c r="A46" s="1110" t="s">
        <v>2403</v>
      </c>
      <c r="B46" s="1115">
        <v>2148</v>
      </c>
      <c r="C46" s="1115">
        <v>886</v>
      </c>
      <c r="D46" s="1115">
        <v>3034</v>
      </c>
      <c r="E46" s="198">
        <v>4.3</v>
      </c>
      <c r="F46" s="106"/>
      <c r="G46" s="1115">
        <v>1899</v>
      </c>
      <c r="H46" s="198">
        <v>-2</v>
      </c>
      <c r="I46" s="106"/>
      <c r="J46" s="1115">
        <v>4933</v>
      </c>
      <c r="K46" s="198">
        <v>1.8</v>
      </c>
      <c r="L46" s="36"/>
    </row>
    <row r="47" spans="1:12" s="26" customFormat="1" ht="13.8" x14ac:dyDescent="0.25">
      <c r="A47" s="1356" t="s">
        <v>2262</v>
      </c>
      <c r="B47" s="1357">
        <v>2321</v>
      </c>
      <c r="C47" s="1357">
        <v>917</v>
      </c>
      <c r="D47" s="1357">
        <v>3238</v>
      </c>
      <c r="E47" s="198">
        <v>6.7</v>
      </c>
      <c r="F47" s="106"/>
      <c r="G47" s="1357">
        <v>2065</v>
      </c>
      <c r="H47" s="198">
        <v>8.6999999999999993</v>
      </c>
      <c r="I47" s="106"/>
      <c r="J47" s="1357">
        <v>5303</v>
      </c>
      <c r="K47" s="198">
        <v>7.5</v>
      </c>
      <c r="L47" s="36"/>
    </row>
    <row r="48" spans="1:12" s="26" customFormat="1" ht="13.8" x14ac:dyDescent="0.25">
      <c r="A48" s="1356" t="s">
        <v>2263</v>
      </c>
      <c r="B48" s="1357">
        <v>2454</v>
      </c>
      <c r="C48" s="1357">
        <v>1015</v>
      </c>
      <c r="D48" s="1357">
        <v>3469</v>
      </c>
      <c r="E48" s="198">
        <v>7.1</v>
      </c>
      <c r="F48" s="106"/>
      <c r="G48" s="1357">
        <v>2035</v>
      </c>
      <c r="H48" s="198">
        <v>-1.5</v>
      </c>
      <c r="I48" s="106"/>
      <c r="J48" s="1357">
        <v>5504</v>
      </c>
      <c r="K48" s="198">
        <v>3.8</v>
      </c>
      <c r="L48" s="36"/>
    </row>
    <row r="49" spans="1:13" s="26" customFormat="1" ht="13.8" x14ac:dyDescent="0.25">
      <c r="A49" s="1356" t="s">
        <v>2264</v>
      </c>
      <c r="B49" s="1357">
        <v>2018</v>
      </c>
      <c r="C49" s="1357">
        <v>1032</v>
      </c>
      <c r="D49" s="1357">
        <v>3050</v>
      </c>
      <c r="E49" s="198">
        <v>-12.1</v>
      </c>
      <c r="F49" s="106"/>
      <c r="G49" s="1357">
        <v>2236</v>
      </c>
      <c r="H49" s="198">
        <v>9.9</v>
      </c>
      <c r="I49" s="106"/>
      <c r="J49" s="1357">
        <v>5286</v>
      </c>
      <c r="K49" s="198">
        <v>-4</v>
      </c>
      <c r="L49" s="36"/>
    </row>
    <row r="50" spans="1:13" s="26" customFormat="1" ht="13.8" x14ac:dyDescent="0.25">
      <c r="A50" s="1356" t="s">
        <v>2265</v>
      </c>
      <c r="B50" s="1357">
        <v>1926</v>
      </c>
      <c r="C50" s="1357">
        <v>928</v>
      </c>
      <c r="D50" s="1357">
        <v>2854</v>
      </c>
      <c r="E50" s="198">
        <v>-6.4</v>
      </c>
      <c r="F50" s="106"/>
      <c r="G50" s="1357">
        <v>2929</v>
      </c>
      <c r="H50" s="198">
        <v>31</v>
      </c>
      <c r="I50" s="106"/>
      <c r="J50" s="1357">
        <v>5783</v>
      </c>
      <c r="K50" s="198">
        <v>9.4</v>
      </c>
      <c r="L50" s="36"/>
    </row>
    <row r="51" spans="1:13" s="26" customFormat="1" ht="13.8" x14ac:dyDescent="0.25">
      <c r="A51" s="1356" t="s">
        <v>1392</v>
      </c>
      <c r="B51" s="1357">
        <v>2043</v>
      </c>
      <c r="C51" s="1357">
        <v>728</v>
      </c>
      <c r="D51" s="1357">
        <v>2771</v>
      </c>
      <c r="E51" s="198">
        <v>-2.9</v>
      </c>
      <c r="F51" s="106"/>
      <c r="G51" s="1357">
        <v>3024</v>
      </c>
      <c r="H51" s="198">
        <v>3.2</v>
      </c>
      <c r="I51" s="106"/>
      <c r="J51" s="1357">
        <v>5795</v>
      </c>
      <c r="K51" s="198">
        <v>0.2</v>
      </c>
      <c r="L51" s="36"/>
    </row>
    <row r="52" spans="1:13" s="26" customFormat="1" ht="13.8" x14ac:dyDescent="0.25">
      <c r="A52" s="1356" t="s">
        <v>1393</v>
      </c>
      <c r="B52" s="1357">
        <v>2507</v>
      </c>
      <c r="C52" s="1357">
        <v>892</v>
      </c>
      <c r="D52" s="1357">
        <v>3399</v>
      </c>
      <c r="E52" s="198">
        <v>22.7</v>
      </c>
      <c r="F52" s="106"/>
      <c r="G52" s="1357">
        <v>3201</v>
      </c>
      <c r="H52" s="198">
        <v>5.9</v>
      </c>
      <c r="I52" s="106"/>
      <c r="J52" s="1357">
        <v>6600</v>
      </c>
      <c r="K52" s="198">
        <v>13.9</v>
      </c>
      <c r="L52" s="36"/>
    </row>
    <row r="53" spans="1:13" s="26" customFormat="1" ht="13.8" x14ac:dyDescent="0.25">
      <c r="A53" s="1356" t="s">
        <v>1495</v>
      </c>
      <c r="B53" s="1357">
        <v>3011</v>
      </c>
      <c r="C53" s="1357">
        <v>977</v>
      </c>
      <c r="D53" s="1357">
        <v>3988</v>
      </c>
      <c r="E53" s="198">
        <v>17.3</v>
      </c>
      <c r="F53" s="106"/>
      <c r="G53" s="1357">
        <v>3348</v>
      </c>
      <c r="H53" s="198">
        <v>4.5999999999999996</v>
      </c>
      <c r="I53" s="106"/>
      <c r="J53" s="1357">
        <v>7336</v>
      </c>
      <c r="K53" s="198">
        <v>11.2</v>
      </c>
      <c r="L53" s="36"/>
    </row>
    <row r="54" spans="1:13" s="26" customFormat="1" ht="13.8" x14ac:dyDescent="0.25">
      <c r="A54" s="1356" t="s">
        <v>1585</v>
      </c>
      <c r="B54" s="1357">
        <v>2864</v>
      </c>
      <c r="C54" s="1357">
        <v>956</v>
      </c>
      <c r="D54" s="1357">
        <v>3820</v>
      </c>
      <c r="E54" s="198">
        <v>-4.2</v>
      </c>
      <c r="F54" s="106"/>
      <c r="G54" s="1357">
        <v>3735</v>
      </c>
      <c r="H54" s="198">
        <v>11.6</v>
      </c>
      <c r="I54" s="106"/>
      <c r="J54" s="1357">
        <v>7555</v>
      </c>
      <c r="K54" s="198">
        <v>3</v>
      </c>
      <c r="L54" s="36"/>
    </row>
    <row r="55" spans="1:13" s="26" customFormat="1" ht="13.8" x14ac:dyDescent="0.25">
      <c r="A55" s="1356" t="s">
        <v>1662</v>
      </c>
      <c r="B55" s="1357">
        <v>2564</v>
      </c>
      <c r="C55" s="1357">
        <v>868</v>
      </c>
      <c r="D55" s="1357">
        <v>3432</v>
      </c>
      <c r="E55" s="198">
        <v>-10.199999999999999</v>
      </c>
      <c r="F55" s="106"/>
      <c r="G55" s="1357">
        <v>4544</v>
      </c>
      <c r="H55" s="198">
        <v>21.7</v>
      </c>
      <c r="I55" s="106"/>
      <c r="J55" s="1357">
        <v>7976</v>
      </c>
      <c r="K55" s="198">
        <v>5.6</v>
      </c>
      <c r="L55" s="36"/>
    </row>
    <row r="56" spans="1:13" s="123" customFormat="1" ht="13.8" x14ac:dyDescent="0.25">
      <c r="A56" s="1356" t="s">
        <v>1687</v>
      </c>
      <c r="B56" s="1357">
        <v>2368</v>
      </c>
      <c r="C56" s="1357">
        <v>733</v>
      </c>
      <c r="D56" s="1357">
        <v>3101</v>
      </c>
      <c r="E56" s="198">
        <v>-9.6</v>
      </c>
      <c r="F56" s="106"/>
      <c r="G56" s="1357">
        <v>5667</v>
      </c>
      <c r="H56" s="198">
        <v>24.7</v>
      </c>
      <c r="I56" s="106"/>
      <c r="J56" s="1357">
        <v>8768</v>
      </c>
      <c r="K56" s="198">
        <v>9.9</v>
      </c>
      <c r="L56" s="36"/>
    </row>
    <row r="57" spans="1:13" s="123" customFormat="1" ht="13.8" x14ac:dyDescent="0.25">
      <c r="A57" s="1356" t="s">
        <v>1805</v>
      </c>
      <c r="B57" s="1357">
        <v>2196</v>
      </c>
      <c r="C57" s="1357">
        <v>653</v>
      </c>
      <c r="D57" s="1357">
        <v>2849</v>
      </c>
      <c r="E57" s="198">
        <v>-8.1</v>
      </c>
      <c r="F57" s="106"/>
      <c r="G57" s="1357">
        <v>5738</v>
      </c>
      <c r="H57" s="198">
        <v>1.3</v>
      </c>
      <c r="I57" s="106"/>
      <c r="J57" s="1357">
        <v>8587</v>
      </c>
      <c r="K57" s="198">
        <v>-2.1</v>
      </c>
      <c r="L57" s="36"/>
    </row>
    <row r="58" spans="1:13" s="26" customFormat="1" ht="13.8" x14ac:dyDescent="0.25">
      <c r="A58" s="1356" t="s">
        <v>1929</v>
      </c>
      <c r="B58" s="1357">
        <v>1802</v>
      </c>
      <c r="C58" s="1357">
        <v>584</v>
      </c>
      <c r="D58" s="1357">
        <v>2386</v>
      </c>
      <c r="E58" s="198">
        <v>-16.3</v>
      </c>
      <c r="F58" s="106"/>
      <c r="G58" s="1357">
        <v>5352</v>
      </c>
      <c r="H58" s="198">
        <v>-6.7</v>
      </c>
      <c r="I58" s="106"/>
      <c r="J58" s="1357">
        <v>7738</v>
      </c>
      <c r="K58" s="198">
        <v>-9.9</v>
      </c>
      <c r="L58" s="36"/>
    </row>
    <row r="59" spans="1:13" s="26" customFormat="1" ht="13.8" x14ac:dyDescent="0.25">
      <c r="A59" s="1356" t="s">
        <v>2256</v>
      </c>
      <c r="B59" s="1357">
        <v>1625</v>
      </c>
      <c r="C59" s="1357">
        <v>589</v>
      </c>
      <c r="D59" s="1357">
        <v>2214</v>
      </c>
      <c r="E59" s="198">
        <v>-7.2</v>
      </c>
      <c r="F59" s="106"/>
      <c r="G59" s="1357">
        <v>5906</v>
      </c>
      <c r="H59" s="198">
        <v>10.4</v>
      </c>
      <c r="I59" s="106"/>
      <c r="J59" s="1357">
        <v>8120</v>
      </c>
      <c r="K59" s="198">
        <v>4.9000000000000004</v>
      </c>
      <c r="L59" s="36"/>
    </row>
    <row r="60" spans="1:13" s="26" customFormat="1" ht="14.25" customHeight="1" x14ac:dyDescent="0.25">
      <c r="A60" s="1356" t="s">
        <v>2257</v>
      </c>
      <c r="B60" s="1357">
        <v>1054</v>
      </c>
      <c r="C60" s="1357">
        <v>370</v>
      </c>
      <c r="D60" s="1357">
        <v>1424</v>
      </c>
      <c r="E60" s="198">
        <v>-35.700000000000003</v>
      </c>
      <c r="F60" s="106"/>
      <c r="G60" s="1357">
        <v>5606</v>
      </c>
      <c r="H60" s="198">
        <v>-5.0999999999999996</v>
      </c>
      <c r="I60" s="106"/>
      <c r="J60" s="1357">
        <v>7030</v>
      </c>
      <c r="K60" s="198">
        <v>-13.4</v>
      </c>
      <c r="L60" s="36"/>
    </row>
    <row r="61" spans="1:13" s="26" customFormat="1" ht="13.8" x14ac:dyDescent="0.25">
      <c r="A61" s="1356" t="s">
        <v>2258</v>
      </c>
      <c r="B61" s="1357">
        <v>1071</v>
      </c>
      <c r="C61" s="1357">
        <v>483</v>
      </c>
      <c r="D61" s="1357">
        <v>1554</v>
      </c>
      <c r="E61" s="198">
        <v>9.1</v>
      </c>
      <c r="F61" s="106"/>
      <c r="G61" s="1357">
        <v>6376</v>
      </c>
      <c r="H61" s="198">
        <v>13.7</v>
      </c>
      <c r="I61" s="106"/>
      <c r="J61" s="1357">
        <v>7930</v>
      </c>
      <c r="K61" s="198">
        <v>12.8</v>
      </c>
      <c r="L61" s="36"/>
    </row>
    <row r="62" spans="1:13" s="26" customFormat="1" ht="13.8" x14ac:dyDescent="0.25">
      <c r="A62" s="1356" t="s">
        <v>2259</v>
      </c>
      <c r="B62" s="1357">
        <v>876</v>
      </c>
      <c r="C62" s="1357">
        <v>378</v>
      </c>
      <c r="D62" s="1357">
        <v>1254</v>
      </c>
      <c r="E62" s="198">
        <v>-19.3</v>
      </c>
      <c r="F62" s="106"/>
      <c r="G62" s="1357">
        <v>5481</v>
      </c>
      <c r="H62" s="198">
        <v>-14</v>
      </c>
      <c r="I62" s="106"/>
      <c r="J62" s="1357">
        <v>6735</v>
      </c>
      <c r="K62" s="198">
        <v>-15.1</v>
      </c>
      <c r="L62" s="36"/>
      <c r="M62" s="36">
        <f>J62-J61</f>
        <v>-1195</v>
      </c>
    </row>
    <row r="64" spans="1:13" s="159" customFormat="1" ht="13.8" x14ac:dyDescent="0.25">
      <c r="A64" s="1110" t="s">
        <v>1261</v>
      </c>
      <c r="J64" s="167"/>
    </row>
    <row r="65" spans="1:11" ht="13.8" x14ac:dyDescent="0.25">
      <c r="A65" s="1112" t="s">
        <v>2030</v>
      </c>
    </row>
    <row r="66" spans="1:11" ht="13.8" x14ac:dyDescent="0.25">
      <c r="A66" s="1110" t="s">
        <v>2031</v>
      </c>
    </row>
    <row r="67" spans="1:11" ht="13.8" x14ac:dyDescent="0.25">
      <c r="A67" s="1110" t="s">
        <v>2032</v>
      </c>
    </row>
    <row r="69" spans="1:11" ht="13.8" x14ac:dyDescent="0.25">
      <c r="A69" s="1110" t="s">
        <v>2033</v>
      </c>
    </row>
    <row r="71" spans="1:11" ht="13.8" x14ac:dyDescent="0.25">
      <c r="A71" s="1603" t="s">
        <v>1894</v>
      </c>
      <c r="B71" s="1603"/>
      <c r="C71" s="1603"/>
      <c r="D71" s="1603"/>
      <c r="E71" s="1603"/>
      <c r="F71" s="1603"/>
      <c r="G71" s="1603"/>
      <c r="H71" s="1603"/>
      <c r="I71" s="1603"/>
      <c r="J71" s="1603"/>
      <c r="K71" s="1603"/>
    </row>
  </sheetData>
  <customSheetViews>
    <customSheetView guid="{F67F5823-51D5-4D47-B100-5B47C1E6BCB9}" showPageBreaks="1" fitToPage="1" printArea="1" topLeftCell="A8">
      <selection activeCell="K31" sqref="K31"/>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selection activeCell="B63" sqref="B6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8">
    <mergeCell ref="J8:K8"/>
    <mergeCell ref="G38:H38"/>
    <mergeCell ref="J38:K38"/>
    <mergeCell ref="A1:K1"/>
    <mergeCell ref="A3:K3"/>
    <mergeCell ref="A5:K5"/>
    <mergeCell ref="G8:H8"/>
    <mergeCell ref="G7:H7"/>
    <mergeCell ref="B8:E8"/>
    <mergeCell ref="J7:K7"/>
    <mergeCell ref="A4:K4"/>
    <mergeCell ref="A71:K71"/>
    <mergeCell ref="B39:E39"/>
    <mergeCell ref="G39:H39"/>
    <mergeCell ref="J39:K39"/>
    <mergeCell ref="A34:K34"/>
    <mergeCell ref="A35:K35"/>
    <mergeCell ref="A36:K36"/>
  </mergeCells>
  <phoneticPr fontId="0" type="noConversion"/>
  <hyperlinks>
    <hyperlink ref="A71" r:id="rId3" display="Source: Statistics Canada. Table 079-0003 - New motor vehicle sales, Canada, provinces and territories, monthly" xr:uid="{00000000-0004-0000-2C00-000000000000}"/>
    <hyperlink ref="A71:K71" r:id="rId4" display="Source: Statistics Canada. Table 20-10-0001-01 - New motor vehicle sales" xr:uid="{00000000-0004-0000-2C00-000001000000}"/>
  </hyperlinks>
  <printOptions horizontalCentered="1"/>
  <pageMargins left="0.74803149606299202" right="0.74803149606299202" top="0.98425196850393704" bottom="0.98425196850393704" header="0.511811023622047" footer="0.511811023622047"/>
  <pageSetup scale="73" firstPageNumber="27" orientation="portrait" useFirstPageNumber="1" r:id="rId5"/>
  <headerFooter alignWithMargins="0"/>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theme="4" tint="0.59999389629810485"/>
    <pageSetUpPr fitToPage="1"/>
  </sheetPr>
  <dimension ref="A1:K72"/>
  <sheetViews>
    <sheetView zoomScaleNormal="100" workbookViewId="0">
      <selection activeCell="Q34" sqref="Q34"/>
    </sheetView>
  </sheetViews>
  <sheetFormatPr defaultRowHeight="13.2" x14ac:dyDescent="0.25"/>
  <cols>
    <col min="1" max="1" width="20.109375" customWidth="1"/>
    <col min="2" max="2" width="9.44140625" customWidth="1"/>
    <col min="3" max="8" width="11.5546875" bestFit="1" customWidth="1"/>
    <col min="9" max="9" width="13" bestFit="1" customWidth="1"/>
    <col min="10" max="10" width="12.5546875" bestFit="1" customWidth="1"/>
    <col min="11" max="11" width="13.109375" bestFit="1" customWidth="1"/>
  </cols>
  <sheetData>
    <row r="1" spans="1:11" ht="17.399999999999999" x14ac:dyDescent="0.3">
      <c r="A1" s="1609" t="s">
        <v>27</v>
      </c>
      <c r="B1" s="1609"/>
      <c r="C1" s="1609"/>
      <c r="D1" s="1609"/>
      <c r="E1" s="1609"/>
      <c r="F1" s="1609"/>
      <c r="G1" s="1609"/>
      <c r="H1" s="1609"/>
      <c r="I1" s="1609"/>
      <c r="J1" s="1609"/>
      <c r="K1" s="1609"/>
    </row>
    <row r="2" spans="1:11" ht="17.399999999999999" x14ac:dyDescent="0.3">
      <c r="A2" s="27"/>
      <c r="B2" s="27"/>
    </row>
    <row r="3" spans="1:11" ht="17.399999999999999" x14ac:dyDescent="0.3">
      <c r="A3" s="1602" t="s">
        <v>141</v>
      </c>
      <c r="B3" s="1602"/>
      <c r="C3" s="1602"/>
      <c r="D3" s="1602"/>
      <c r="E3" s="1602"/>
      <c r="F3" s="1602"/>
      <c r="G3" s="1602"/>
      <c r="H3" s="1602"/>
      <c r="I3" s="1602"/>
      <c r="J3" s="1602"/>
      <c r="K3" s="1602"/>
    </row>
    <row r="4" spans="1:11" ht="17.399999999999999" x14ac:dyDescent="0.3">
      <c r="A4" s="1602" t="s">
        <v>2412</v>
      </c>
      <c r="B4" s="1602"/>
      <c r="C4" s="1602"/>
      <c r="D4" s="1602"/>
      <c r="E4" s="1602"/>
      <c r="F4" s="1602"/>
      <c r="G4" s="1602"/>
      <c r="H4" s="1602"/>
      <c r="I4" s="1602"/>
      <c r="J4" s="1602"/>
      <c r="K4" s="1602"/>
    </row>
    <row r="5" spans="1:11" ht="17.399999999999999" x14ac:dyDescent="0.3">
      <c r="A5" s="1602" t="s">
        <v>1203</v>
      </c>
      <c r="B5" s="1602"/>
      <c r="C5" s="1602"/>
      <c r="D5" s="1602"/>
      <c r="E5" s="1602"/>
      <c r="F5" s="1602"/>
      <c r="G5" s="1602"/>
      <c r="H5" s="1602"/>
      <c r="I5" s="1602"/>
      <c r="J5" s="1602"/>
      <c r="K5" s="1602"/>
    </row>
    <row r="6" spans="1:11" ht="12.75" customHeight="1" x14ac:dyDescent="0.25"/>
    <row r="7" spans="1:11" ht="12.75" customHeight="1" x14ac:dyDescent="0.25"/>
    <row r="8" spans="1:11" s="16" customFormat="1" ht="18.75" customHeight="1" x14ac:dyDescent="0.3">
      <c r="A8" s="11" t="s">
        <v>1194</v>
      </c>
      <c r="B8" s="1111">
        <v>2013</v>
      </c>
      <c r="C8" s="1111">
        <v>2014</v>
      </c>
      <c r="D8" s="1111">
        <v>2015</v>
      </c>
      <c r="E8" s="1111">
        <v>2016</v>
      </c>
      <c r="F8" s="1111">
        <v>2017</v>
      </c>
      <c r="G8" s="1111">
        <v>2018</v>
      </c>
      <c r="H8" s="1146">
        <v>2019</v>
      </c>
      <c r="I8" s="1146">
        <v>2020</v>
      </c>
      <c r="J8" s="1111" t="s">
        <v>2348</v>
      </c>
      <c r="K8" s="1059" t="s">
        <v>2349</v>
      </c>
    </row>
    <row r="9" spans="1:11" ht="4.5" customHeight="1" thickBot="1" x14ac:dyDescent="0.3">
      <c r="A9" s="24"/>
      <c r="B9" s="18"/>
      <c r="C9" s="18"/>
      <c r="D9" s="18"/>
      <c r="E9" s="18"/>
      <c r="F9" s="18"/>
      <c r="G9" s="18"/>
      <c r="H9" s="18"/>
      <c r="I9" s="18"/>
      <c r="J9" s="18"/>
      <c r="K9" s="18"/>
    </row>
    <row r="10" spans="1:11" ht="4.5" customHeight="1" x14ac:dyDescent="0.25"/>
    <row r="11" spans="1:11" s="26" customFormat="1" ht="14.25" customHeight="1" x14ac:dyDescent="0.25">
      <c r="A11" s="1060" t="s">
        <v>142</v>
      </c>
      <c r="B11" s="13">
        <v>634693</v>
      </c>
      <c r="C11" s="13">
        <v>688251</v>
      </c>
      <c r="D11" s="13">
        <v>804013</v>
      </c>
      <c r="E11" s="13">
        <v>924928</v>
      </c>
      <c r="F11" s="13">
        <v>1017697</v>
      </c>
      <c r="G11" s="13">
        <v>1076677</v>
      </c>
      <c r="H11" s="13">
        <v>1107538</v>
      </c>
      <c r="I11" s="13">
        <v>1188531</v>
      </c>
      <c r="J11" s="13">
        <v>1377169</v>
      </c>
      <c r="K11" s="13">
        <v>1551473</v>
      </c>
    </row>
    <row r="12" spans="1:11" s="26" customFormat="1" ht="14.25" customHeight="1" x14ac:dyDescent="0.25">
      <c r="A12" s="1060" t="s">
        <v>1960</v>
      </c>
      <c r="B12" s="13">
        <v>4360</v>
      </c>
      <c r="C12" s="13">
        <v>10401</v>
      </c>
      <c r="D12" s="13">
        <v>9781</v>
      </c>
      <c r="E12" s="13">
        <v>7402</v>
      </c>
      <c r="F12" s="13">
        <v>6181</v>
      </c>
      <c r="G12" s="13">
        <v>2238</v>
      </c>
      <c r="H12" s="13">
        <v>36303</v>
      </c>
      <c r="I12" s="13">
        <v>47833</v>
      </c>
      <c r="J12" s="13">
        <v>28259</v>
      </c>
      <c r="K12" s="13">
        <v>45819</v>
      </c>
    </row>
    <row r="13" spans="1:11" s="26" customFormat="1" ht="14.25" customHeight="1" x14ac:dyDescent="0.25">
      <c r="A13" s="1060" t="s">
        <v>1389</v>
      </c>
      <c r="B13" s="13">
        <v>19831</v>
      </c>
      <c r="C13" s="13">
        <v>42807</v>
      </c>
      <c r="D13" s="13">
        <v>37005</v>
      </c>
      <c r="E13" s="13">
        <v>18388</v>
      </c>
      <c r="F13" s="13">
        <v>21811</v>
      </c>
      <c r="G13" s="13">
        <v>23300</v>
      </c>
      <c r="H13" s="13">
        <v>18228</v>
      </c>
      <c r="I13" s="13">
        <v>36794</v>
      </c>
      <c r="J13" s="13">
        <v>43362</v>
      </c>
      <c r="K13" s="13">
        <v>45336</v>
      </c>
    </row>
    <row r="14" spans="1:11" s="26" customFormat="1" ht="14.25" customHeight="1" x14ac:dyDescent="0.25">
      <c r="A14" s="1060" t="s">
        <v>1683</v>
      </c>
      <c r="B14" s="13">
        <v>10746</v>
      </c>
      <c r="C14" s="13">
        <v>9706</v>
      </c>
      <c r="D14" s="13">
        <v>11672</v>
      </c>
      <c r="E14" s="13">
        <v>10934</v>
      </c>
      <c r="F14" s="13">
        <v>11939</v>
      </c>
      <c r="G14" s="13">
        <v>17026</v>
      </c>
      <c r="H14" s="13">
        <v>26193</v>
      </c>
      <c r="I14" s="13">
        <v>24868</v>
      </c>
      <c r="J14" s="13">
        <v>30612</v>
      </c>
      <c r="K14" s="13">
        <v>31798</v>
      </c>
    </row>
    <row r="15" spans="1:11" s="26" customFormat="1" ht="14.25" customHeight="1" x14ac:dyDescent="0.25">
      <c r="A15" s="1060" t="s">
        <v>2034</v>
      </c>
      <c r="B15" s="36">
        <v>4682</v>
      </c>
      <c r="C15" s="36">
        <v>4827</v>
      </c>
      <c r="D15" s="36">
        <v>9070</v>
      </c>
      <c r="E15" s="36">
        <v>5998</v>
      </c>
      <c r="F15" s="36">
        <v>3216</v>
      </c>
      <c r="G15" s="36">
        <v>3700</v>
      </c>
      <c r="H15" s="36">
        <v>6553</v>
      </c>
      <c r="I15" s="36">
        <v>14602</v>
      </c>
      <c r="J15" s="36">
        <v>15537</v>
      </c>
      <c r="K15" s="36">
        <v>28008</v>
      </c>
    </row>
    <row r="16" spans="1:11" s="26" customFormat="1" ht="14.25" customHeight="1" x14ac:dyDescent="0.25">
      <c r="A16" s="1060" t="s">
        <v>143</v>
      </c>
      <c r="B16" s="13">
        <v>17379</v>
      </c>
      <c r="C16" s="13">
        <v>24027</v>
      </c>
      <c r="D16" s="13">
        <v>30341</v>
      </c>
      <c r="E16" s="13">
        <v>31550</v>
      </c>
      <c r="F16" s="13">
        <v>13402</v>
      </c>
      <c r="G16" s="13">
        <v>16208</v>
      </c>
      <c r="H16" s="13">
        <v>19069</v>
      </c>
      <c r="I16" s="13">
        <v>21193</v>
      </c>
      <c r="J16" s="13">
        <v>13429</v>
      </c>
      <c r="K16" s="13">
        <v>27935</v>
      </c>
    </row>
    <row r="17" spans="1:11" s="26" customFormat="1" ht="14.25" customHeight="1" x14ac:dyDescent="0.25">
      <c r="A17" s="1060" t="s">
        <v>1231</v>
      </c>
      <c r="B17" s="36">
        <v>7737</v>
      </c>
      <c r="C17" s="36">
        <v>20001</v>
      </c>
      <c r="D17" s="36">
        <v>23496</v>
      </c>
      <c r="E17" s="36">
        <v>27096</v>
      </c>
      <c r="F17" s="36">
        <v>32464</v>
      </c>
      <c r="G17" s="36">
        <v>20745</v>
      </c>
      <c r="H17" s="36">
        <v>19698</v>
      </c>
      <c r="I17" s="36">
        <v>19362</v>
      </c>
      <c r="J17" s="36">
        <v>17478</v>
      </c>
      <c r="K17" s="36">
        <v>24601</v>
      </c>
    </row>
    <row r="18" spans="1:11" s="26" customFormat="1" ht="14.25" customHeight="1" x14ac:dyDescent="0.25">
      <c r="A18" s="1060" t="s">
        <v>644</v>
      </c>
      <c r="B18" s="36">
        <v>9096</v>
      </c>
      <c r="C18" s="36">
        <v>28574</v>
      </c>
      <c r="D18" s="36">
        <v>27288</v>
      </c>
      <c r="E18" s="36">
        <v>21719</v>
      </c>
      <c r="F18" s="36">
        <v>15352</v>
      </c>
      <c r="G18" s="36">
        <v>15905</v>
      </c>
      <c r="H18" s="36">
        <v>31169</v>
      </c>
      <c r="I18" s="36">
        <v>18948</v>
      </c>
      <c r="J18" s="36">
        <v>11789</v>
      </c>
      <c r="K18" s="36">
        <v>17928</v>
      </c>
    </row>
    <row r="19" spans="1:11" s="26" customFormat="1" ht="14.25" customHeight="1" x14ac:dyDescent="0.25">
      <c r="A19" s="1060" t="s">
        <v>2410</v>
      </c>
      <c r="B19" s="13">
        <v>9</v>
      </c>
      <c r="C19" s="13">
        <v>11</v>
      </c>
      <c r="D19" s="13">
        <v>30</v>
      </c>
      <c r="E19" s="13">
        <v>35</v>
      </c>
      <c r="F19" s="13" t="s">
        <v>1094</v>
      </c>
      <c r="G19" s="13">
        <v>6662</v>
      </c>
      <c r="H19" s="13">
        <v>1082</v>
      </c>
      <c r="I19" s="13">
        <v>760</v>
      </c>
      <c r="J19" s="13">
        <v>38</v>
      </c>
      <c r="K19" s="13">
        <v>14938</v>
      </c>
    </row>
    <row r="20" spans="1:11" s="26" customFormat="1" ht="14.25" customHeight="1" x14ac:dyDescent="0.25">
      <c r="A20" s="1060" t="s">
        <v>2411</v>
      </c>
      <c r="B20" s="13">
        <v>14522</v>
      </c>
      <c r="C20" s="13">
        <v>13834</v>
      </c>
      <c r="D20" s="13">
        <v>9161</v>
      </c>
      <c r="E20" s="13">
        <v>8233</v>
      </c>
      <c r="F20" s="13">
        <v>2967</v>
      </c>
      <c r="G20" s="13">
        <v>4519</v>
      </c>
      <c r="H20" s="13">
        <v>6655</v>
      </c>
      <c r="I20" s="13">
        <v>5083</v>
      </c>
      <c r="J20" s="13">
        <v>4837</v>
      </c>
      <c r="K20" s="13">
        <v>14843</v>
      </c>
    </row>
    <row r="21" spans="1:11" s="26" customFormat="1" ht="14.25" customHeight="1" x14ac:dyDescent="0.25">
      <c r="A21" s="26" t="s">
        <v>144</v>
      </c>
      <c r="B21" s="60">
        <f t="shared" ref="B21:J21" si="0">B23-SUM(B11:B20)</f>
        <v>166840</v>
      </c>
      <c r="C21" s="60">
        <f t="shared" si="0"/>
        <v>226866</v>
      </c>
      <c r="D21" s="60">
        <f t="shared" si="0"/>
        <v>281155</v>
      </c>
      <c r="E21" s="60">
        <f t="shared" si="0"/>
        <v>199420</v>
      </c>
      <c r="F21" s="60">
        <f t="shared" si="0"/>
        <v>193052</v>
      </c>
      <c r="G21" s="60">
        <f t="shared" si="0"/>
        <v>197956</v>
      </c>
      <c r="H21" s="60">
        <f t="shared" si="0"/>
        <v>219228</v>
      </c>
      <c r="I21" s="60">
        <f t="shared" si="0"/>
        <v>129759</v>
      </c>
      <c r="J21" s="60">
        <f t="shared" si="0"/>
        <v>154698</v>
      </c>
      <c r="K21" s="60">
        <f>K23-SUM(K11:K20)</f>
        <v>185890</v>
      </c>
    </row>
    <row r="22" spans="1:11" ht="4.5" customHeight="1" x14ac:dyDescent="0.25"/>
    <row r="23" spans="1:11" s="34" customFormat="1" ht="15" customHeight="1" x14ac:dyDescent="0.25">
      <c r="A23" s="32" t="s">
        <v>1730</v>
      </c>
      <c r="B23" s="56">
        <v>889895</v>
      </c>
      <c r="C23" s="56">
        <v>1069305</v>
      </c>
      <c r="D23" s="56">
        <v>1243012</v>
      </c>
      <c r="E23" s="56">
        <v>1255703</v>
      </c>
      <c r="F23" s="56">
        <v>1318081</v>
      </c>
      <c r="G23" s="56">
        <v>1384936</v>
      </c>
      <c r="H23" s="56">
        <v>1491716</v>
      </c>
      <c r="I23" s="56">
        <v>1507733</v>
      </c>
      <c r="J23" s="56">
        <v>1697208</v>
      </c>
      <c r="K23" s="56">
        <v>1988569</v>
      </c>
    </row>
    <row r="24" spans="1:11" s="42" customFormat="1" ht="12" customHeight="1" x14ac:dyDescent="0.2">
      <c r="A24" s="42" t="s">
        <v>1209</v>
      </c>
      <c r="B24" s="194">
        <v>5.9</v>
      </c>
      <c r="C24" s="194">
        <f t="shared" ref="C24:J24" si="1">(C23/B23-1)*100</f>
        <v>20.160805488287934</v>
      </c>
      <c r="D24" s="194">
        <f t="shared" si="1"/>
        <v>16.244850627276584</v>
      </c>
      <c r="E24" s="194">
        <f t="shared" si="1"/>
        <v>1.020987729804701</v>
      </c>
      <c r="F24" s="194">
        <f t="shared" si="1"/>
        <v>4.9675759315698009</v>
      </c>
      <c r="G24" s="194">
        <f t="shared" si="1"/>
        <v>5.0721465524501186</v>
      </c>
      <c r="H24" s="194">
        <f t="shared" si="1"/>
        <v>7.7101035715729793</v>
      </c>
      <c r="I24" s="194">
        <f t="shared" si="1"/>
        <v>1.073729852062999</v>
      </c>
      <c r="J24" s="194">
        <f t="shared" si="1"/>
        <v>12.566880210222898</v>
      </c>
      <c r="K24" s="194">
        <f>(K23/J23-1)*100</f>
        <v>17.167076751936115</v>
      </c>
    </row>
    <row r="25" spans="1:11" s="42" customFormat="1" ht="12" customHeight="1" x14ac:dyDescent="0.2">
      <c r="C25" s="194"/>
      <c r="D25" s="194"/>
      <c r="E25" s="194"/>
      <c r="F25" s="194"/>
      <c r="G25" s="194"/>
      <c r="H25" s="194"/>
      <c r="I25" s="194"/>
      <c r="J25" s="194"/>
      <c r="K25" s="194"/>
    </row>
    <row r="26" spans="1:11" s="159" customFormat="1" ht="14.25" customHeight="1" x14ac:dyDescent="0.25">
      <c r="A26" s="159" t="s">
        <v>646</v>
      </c>
      <c r="B26" s="292"/>
    </row>
    <row r="27" spans="1:11" s="26" customFormat="1" ht="14.25" customHeight="1" x14ac:dyDescent="0.25">
      <c r="A27" s="159" t="s">
        <v>357</v>
      </c>
      <c r="I27" s="36"/>
      <c r="J27" s="36"/>
    </row>
    <row r="28" spans="1:11" ht="13.8" x14ac:dyDescent="0.25">
      <c r="C28" s="26"/>
      <c r="I28" s="47"/>
      <c r="J28" s="47"/>
    </row>
    <row r="29" spans="1:11" ht="18" customHeight="1" x14ac:dyDescent="0.3">
      <c r="A29" s="1609" t="s">
        <v>443</v>
      </c>
      <c r="B29" s="1609"/>
      <c r="C29" s="1609"/>
      <c r="D29" s="1609"/>
      <c r="E29" s="1609"/>
      <c r="F29" s="1609"/>
      <c r="G29" s="1609"/>
      <c r="H29" s="1609"/>
      <c r="I29" s="1609"/>
      <c r="J29" s="1609"/>
      <c r="K29" s="1609"/>
    </row>
    <row r="30" spans="1:11" ht="18" customHeight="1" x14ac:dyDescent="0.3">
      <c r="A30" s="892"/>
      <c r="B30" s="892"/>
      <c r="D30" s="892"/>
      <c r="E30" s="892"/>
      <c r="F30" s="892"/>
      <c r="G30" s="892"/>
      <c r="H30" s="892"/>
      <c r="I30" s="892"/>
      <c r="J30" s="892"/>
    </row>
    <row r="31" spans="1:11" ht="18" customHeight="1" x14ac:dyDescent="0.3">
      <c r="A31" s="1602" t="s">
        <v>141</v>
      </c>
      <c r="B31" s="1602"/>
      <c r="C31" s="1602"/>
      <c r="D31" s="1602"/>
      <c r="E31" s="1602"/>
      <c r="F31" s="1602"/>
      <c r="G31" s="1602"/>
      <c r="H31" s="1602"/>
      <c r="I31" s="1602"/>
      <c r="J31" s="1602"/>
      <c r="K31" s="1602"/>
    </row>
    <row r="32" spans="1:11" ht="18" customHeight="1" x14ac:dyDescent="0.3">
      <c r="A32" s="1602" t="s">
        <v>2413</v>
      </c>
      <c r="B32" s="1602"/>
      <c r="C32" s="1602"/>
      <c r="D32" s="1602"/>
      <c r="E32" s="1602"/>
      <c r="F32" s="1602"/>
      <c r="G32" s="1602"/>
      <c r="H32" s="1602"/>
      <c r="I32" s="1602"/>
      <c r="J32" s="1602"/>
      <c r="K32" s="1602"/>
    </row>
    <row r="33" spans="1:11" ht="18" customHeight="1" x14ac:dyDescent="0.3">
      <c r="A33" s="1602" t="s">
        <v>1203</v>
      </c>
      <c r="B33" s="1602"/>
      <c r="C33" s="1602"/>
      <c r="D33" s="1602"/>
      <c r="E33" s="1602"/>
      <c r="F33" s="1602"/>
      <c r="G33" s="1602"/>
      <c r="H33" s="1602"/>
      <c r="I33" s="1602"/>
      <c r="J33" s="1602"/>
      <c r="K33" s="1602"/>
    </row>
    <row r="34" spans="1:11" ht="12.75" customHeight="1" x14ac:dyDescent="0.3">
      <c r="A34" s="892"/>
      <c r="B34" s="892"/>
      <c r="C34" s="892"/>
      <c r="D34" s="892"/>
      <c r="E34" s="892"/>
      <c r="F34" s="892"/>
      <c r="G34" s="892"/>
      <c r="H34" s="892"/>
      <c r="I34" s="892"/>
      <c r="J34" s="892"/>
      <c r="K34" s="892"/>
    </row>
    <row r="35" spans="1:11" ht="12.75" customHeight="1" x14ac:dyDescent="0.25"/>
    <row r="36" spans="1:11" s="16" customFormat="1" ht="18.75" customHeight="1" x14ac:dyDescent="0.3">
      <c r="A36" s="897" t="s">
        <v>1714</v>
      </c>
      <c r="B36" s="1111">
        <v>2013</v>
      </c>
      <c r="C36" s="1111">
        <v>2014</v>
      </c>
      <c r="D36" s="1111">
        <v>2015</v>
      </c>
      <c r="E36" s="1111">
        <v>2016</v>
      </c>
      <c r="F36" s="1111">
        <v>2017</v>
      </c>
      <c r="G36" s="1111">
        <v>2018</v>
      </c>
      <c r="H36" s="1146">
        <v>2019</v>
      </c>
      <c r="I36" s="1146">
        <v>2020</v>
      </c>
      <c r="J36" s="1111" t="s">
        <v>2348</v>
      </c>
      <c r="K36" s="1059" t="s">
        <v>2349</v>
      </c>
    </row>
    <row r="37" spans="1:11" ht="4.5" customHeight="1" thickBot="1" x14ac:dyDescent="0.3">
      <c r="A37" s="24"/>
      <c r="B37" s="18"/>
      <c r="C37" s="18"/>
      <c r="D37" s="18"/>
      <c r="E37" s="18"/>
      <c r="F37" s="18"/>
      <c r="G37" s="18"/>
      <c r="H37" s="18"/>
      <c r="I37" s="18"/>
      <c r="J37" s="18"/>
      <c r="K37" s="18"/>
    </row>
    <row r="38" spans="1:11" ht="4.5" customHeight="1" x14ac:dyDescent="0.25"/>
    <row r="39" spans="1:11" s="26" customFormat="1" ht="14.25" customHeight="1" x14ac:dyDescent="0.25">
      <c r="A39" s="26" t="s">
        <v>1796</v>
      </c>
      <c r="B39" s="36">
        <v>137760</v>
      </c>
      <c r="C39" s="36">
        <v>148097</v>
      </c>
      <c r="D39" s="36">
        <v>167018</v>
      </c>
      <c r="E39" s="36">
        <v>170808</v>
      </c>
      <c r="F39" s="36">
        <v>183474</v>
      </c>
      <c r="G39" s="36">
        <v>217721</v>
      </c>
      <c r="H39" s="36">
        <v>200834</v>
      </c>
      <c r="I39" s="36">
        <v>199968</v>
      </c>
      <c r="J39" s="36">
        <v>333856</v>
      </c>
      <c r="K39" s="36">
        <v>244004</v>
      </c>
    </row>
    <row r="40" spans="1:11" s="26" customFormat="1" ht="14.25" customHeight="1" x14ac:dyDescent="0.25">
      <c r="A40" s="26" t="s">
        <v>1716</v>
      </c>
      <c r="B40" s="36">
        <v>67729</v>
      </c>
      <c r="C40" s="36">
        <v>86125</v>
      </c>
      <c r="D40" s="36">
        <v>110863</v>
      </c>
      <c r="E40" s="36">
        <v>113777</v>
      </c>
      <c r="F40" s="36">
        <v>154099</v>
      </c>
      <c r="G40" s="36">
        <v>153491</v>
      </c>
      <c r="H40" s="36">
        <v>143199</v>
      </c>
      <c r="I40" s="36">
        <v>180191</v>
      </c>
      <c r="J40" s="36">
        <v>158283</v>
      </c>
      <c r="K40" s="36">
        <v>202457</v>
      </c>
    </row>
    <row r="41" spans="1:11" s="26" customFormat="1" ht="14.25" customHeight="1" x14ac:dyDescent="0.25">
      <c r="A41" s="26" t="s">
        <v>1715</v>
      </c>
      <c r="B41" s="36">
        <v>62361</v>
      </c>
      <c r="C41" s="36">
        <v>70841</v>
      </c>
      <c r="D41" s="36">
        <v>97611</v>
      </c>
      <c r="E41" s="36">
        <v>119280</v>
      </c>
      <c r="F41" s="36">
        <v>104057</v>
      </c>
      <c r="G41" s="36">
        <v>86864</v>
      </c>
      <c r="H41" s="36">
        <v>85227</v>
      </c>
      <c r="I41" s="36">
        <v>92173</v>
      </c>
      <c r="J41" s="36">
        <v>94895</v>
      </c>
      <c r="K41" s="36">
        <v>134662</v>
      </c>
    </row>
    <row r="42" spans="1:11" s="26" customFormat="1" ht="14.25" customHeight="1" x14ac:dyDescent="0.25">
      <c r="A42" s="26" t="s">
        <v>1717</v>
      </c>
      <c r="B42" s="36">
        <v>39683</v>
      </c>
      <c r="C42" s="36">
        <v>35127</v>
      </c>
      <c r="D42" s="36">
        <v>33528</v>
      </c>
      <c r="E42" s="36">
        <v>64532</v>
      </c>
      <c r="F42" s="36">
        <v>90931</v>
      </c>
      <c r="G42" s="36">
        <v>120181</v>
      </c>
      <c r="H42" s="36">
        <v>114248</v>
      </c>
      <c r="I42" s="36">
        <v>116157</v>
      </c>
      <c r="J42" s="36">
        <v>145736</v>
      </c>
      <c r="K42" s="36">
        <v>130666</v>
      </c>
    </row>
    <row r="43" spans="1:11" s="26" customFormat="1" ht="14.25" customHeight="1" x14ac:dyDescent="0.25">
      <c r="A43" s="26" t="s">
        <v>1721</v>
      </c>
      <c r="B43" s="36">
        <v>19701</v>
      </c>
      <c r="C43" s="36">
        <v>21102</v>
      </c>
      <c r="D43" s="36">
        <v>37733</v>
      </c>
      <c r="E43" s="36">
        <v>35183</v>
      </c>
      <c r="F43" s="36">
        <v>46094</v>
      </c>
      <c r="G43" s="36">
        <v>54779</v>
      </c>
      <c r="H43" s="36">
        <v>78719</v>
      </c>
      <c r="I43" s="36">
        <v>93562</v>
      </c>
      <c r="J43" s="36">
        <v>91094</v>
      </c>
      <c r="K43" s="36">
        <v>121029</v>
      </c>
    </row>
    <row r="44" spans="1:11" s="26" customFormat="1" ht="14.25" customHeight="1" x14ac:dyDescent="0.25">
      <c r="A44" s="26" t="s">
        <v>1719</v>
      </c>
      <c r="B44" s="36">
        <v>32982</v>
      </c>
      <c r="C44" s="36">
        <v>30000</v>
      </c>
      <c r="D44" s="36">
        <v>43741</v>
      </c>
      <c r="E44" s="36">
        <v>42415</v>
      </c>
      <c r="F44" s="36">
        <v>22923</v>
      </c>
      <c r="G44" s="36">
        <v>29473</v>
      </c>
      <c r="H44" s="36">
        <v>46558</v>
      </c>
      <c r="I44" s="36">
        <v>57280</v>
      </c>
      <c r="J44" s="36">
        <v>61455</v>
      </c>
      <c r="K44" s="36">
        <v>76786</v>
      </c>
    </row>
    <row r="45" spans="1:11" s="26" customFormat="1" ht="14.25" customHeight="1" x14ac:dyDescent="0.25">
      <c r="A45" s="26" t="s">
        <v>1722</v>
      </c>
      <c r="B45" s="36">
        <v>24362</v>
      </c>
      <c r="C45" s="36">
        <v>23527</v>
      </c>
      <c r="D45" s="36">
        <v>26979</v>
      </c>
      <c r="E45" s="36">
        <v>33625</v>
      </c>
      <c r="F45" s="36">
        <v>31548</v>
      </c>
      <c r="G45" s="36">
        <v>35561</v>
      </c>
      <c r="H45" s="36">
        <v>44964</v>
      </c>
      <c r="I45" s="36">
        <v>53298</v>
      </c>
      <c r="J45" s="36">
        <v>64874</v>
      </c>
      <c r="K45" s="36">
        <v>75979</v>
      </c>
    </row>
    <row r="46" spans="1:11" s="26" customFormat="1" ht="14.25" customHeight="1" x14ac:dyDescent="0.25">
      <c r="A46" s="26" t="s">
        <v>1718</v>
      </c>
      <c r="B46" s="36">
        <v>34987</v>
      </c>
      <c r="C46" s="36">
        <v>56753</v>
      </c>
      <c r="D46" s="36">
        <v>46373</v>
      </c>
      <c r="E46" s="36">
        <v>57634</v>
      </c>
      <c r="F46" s="36">
        <v>64229</v>
      </c>
      <c r="G46" s="36">
        <v>45832</v>
      </c>
      <c r="H46" s="36">
        <v>53532</v>
      </c>
      <c r="I46" s="36">
        <v>41487</v>
      </c>
      <c r="J46" s="36">
        <v>65513</v>
      </c>
      <c r="K46" s="36">
        <v>61684</v>
      </c>
    </row>
    <row r="47" spans="1:11" s="26" customFormat="1" ht="14.25" customHeight="1" x14ac:dyDescent="0.25">
      <c r="A47" s="26" t="s">
        <v>1720</v>
      </c>
      <c r="B47" s="36">
        <v>34553</v>
      </c>
      <c r="C47" s="36">
        <v>40628</v>
      </c>
      <c r="D47" s="36">
        <v>38963</v>
      </c>
      <c r="E47" s="36">
        <v>39768</v>
      </c>
      <c r="F47" s="36">
        <v>38031</v>
      </c>
      <c r="G47" s="36">
        <v>27043</v>
      </c>
      <c r="H47" s="36">
        <v>37600</v>
      </c>
      <c r="I47" s="36">
        <v>37155</v>
      </c>
      <c r="J47" s="36">
        <v>33364</v>
      </c>
      <c r="K47" s="36">
        <v>59994</v>
      </c>
    </row>
    <row r="48" spans="1:11" s="26" customFormat="1" ht="14.25" customHeight="1" x14ac:dyDescent="0.25">
      <c r="A48" s="26" t="s">
        <v>1727</v>
      </c>
      <c r="B48" s="36">
        <v>4549</v>
      </c>
      <c r="C48" s="36">
        <v>4489</v>
      </c>
      <c r="D48" s="36">
        <v>5811</v>
      </c>
      <c r="E48" s="36">
        <v>12471</v>
      </c>
      <c r="F48" s="36">
        <v>28344</v>
      </c>
      <c r="G48" s="36">
        <v>11428</v>
      </c>
      <c r="H48" s="36">
        <v>17495</v>
      </c>
      <c r="I48" s="36">
        <v>18192</v>
      </c>
      <c r="J48" s="36">
        <v>39903</v>
      </c>
      <c r="K48" s="36">
        <v>40835</v>
      </c>
    </row>
    <row r="49" spans="1:11" s="26" customFormat="1" ht="14.25" customHeight="1" x14ac:dyDescent="0.25">
      <c r="A49" s="26" t="s">
        <v>1724</v>
      </c>
      <c r="B49" s="36">
        <v>23125</v>
      </c>
      <c r="C49" s="36">
        <v>18907</v>
      </c>
      <c r="D49" s="36">
        <v>18847</v>
      </c>
      <c r="E49" s="36">
        <v>23664</v>
      </c>
      <c r="F49" s="36">
        <v>20784</v>
      </c>
      <c r="G49" s="36">
        <v>31129</v>
      </c>
      <c r="H49" s="36">
        <v>32625</v>
      </c>
      <c r="I49" s="36">
        <v>36402</v>
      </c>
      <c r="J49" s="36">
        <v>20555</v>
      </c>
      <c r="K49" s="36">
        <v>39254</v>
      </c>
    </row>
    <row r="50" spans="1:11" s="34" customFormat="1" ht="14.25" customHeight="1" x14ac:dyDescent="0.25">
      <c r="A50" s="26" t="s">
        <v>1725</v>
      </c>
      <c r="B50" s="36">
        <v>8408</v>
      </c>
      <c r="C50" s="36">
        <v>9919</v>
      </c>
      <c r="D50" s="36">
        <v>12221</v>
      </c>
      <c r="E50" s="36">
        <v>17033</v>
      </c>
      <c r="F50" s="36">
        <v>21127</v>
      </c>
      <c r="G50" s="36">
        <v>16958</v>
      </c>
      <c r="H50" s="36">
        <v>12499</v>
      </c>
      <c r="I50" s="36">
        <v>12981</v>
      </c>
      <c r="J50" s="36">
        <v>16551</v>
      </c>
      <c r="K50" s="36">
        <v>33039</v>
      </c>
    </row>
    <row r="51" spans="1:11" s="34" customFormat="1" ht="14.25" customHeight="1" x14ac:dyDescent="0.25">
      <c r="A51" s="26" t="s">
        <v>1961</v>
      </c>
      <c r="B51" s="36">
        <v>9472</v>
      </c>
      <c r="C51" s="36">
        <v>11800</v>
      </c>
      <c r="D51" s="36">
        <v>16302</v>
      </c>
      <c r="E51" s="36">
        <v>11972</v>
      </c>
      <c r="F51" s="36">
        <v>22289</v>
      </c>
      <c r="G51" s="36">
        <v>7159</v>
      </c>
      <c r="H51" s="36">
        <v>19020</v>
      </c>
      <c r="I51" s="36">
        <v>17779</v>
      </c>
      <c r="J51" s="36">
        <v>14503</v>
      </c>
      <c r="K51" s="36">
        <v>32466</v>
      </c>
    </row>
    <row r="52" spans="1:11" s="42" customFormat="1" ht="14.25" customHeight="1" x14ac:dyDescent="0.25">
      <c r="A52" s="26" t="s">
        <v>1723</v>
      </c>
      <c r="B52" s="36">
        <v>16340</v>
      </c>
      <c r="C52" s="36">
        <v>15393</v>
      </c>
      <c r="D52" s="36">
        <v>21096</v>
      </c>
      <c r="E52" s="36">
        <v>27847</v>
      </c>
      <c r="F52" s="36">
        <v>23484</v>
      </c>
      <c r="G52" s="36">
        <v>24892</v>
      </c>
      <c r="H52" s="36">
        <v>19197</v>
      </c>
      <c r="I52" s="36">
        <v>21681</v>
      </c>
      <c r="J52" s="36">
        <v>21296</v>
      </c>
      <c r="K52" s="36">
        <v>32029</v>
      </c>
    </row>
    <row r="53" spans="1:11" s="42" customFormat="1" ht="14.25" customHeight="1" x14ac:dyDescent="0.25">
      <c r="A53" s="26" t="s">
        <v>1895</v>
      </c>
      <c r="B53" s="36">
        <v>2365</v>
      </c>
      <c r="C53" s="36">
        <v>6561</v>
      </c>
      <c r="D53" s="36">
        <v>5762</v>
      </c>
      <c r="E53" s="36">
        <v>7240</v>
      </c>
      <c r="F53" s="36">
        <v>6812</v>
      </c>
      <c r="G53" s="36">
        <v>15000</v>
      </c>
      <c r="H53" s="36">
        <v>16630</v>
      </c>
      <c r="I53" s="36">
        <v>22892</v>
      </c>
      <c r="J53" s="36">
        <v>25596</v>
      </c>
      <c r="K53" s="36">
        <v>27353</v>
      </c>
    </row>
    <row r="54" spans="1:11" ht="14.25" customHeight="1" x14ac:dyDescent="0.25">
      <c r="A54" s="26" t="s">
        <v>1962</v>
      </c>
      <c r="B54" s="36">
        <v>1876</v>
      </c>
      <c r="C54" s="36">
        <v>2869</v>
      </c>
      <c r="D54" s="36">
        <v>3236</v>
      </c>
      <c r="E54" s="36">
        <v>2870</v>
      </c>
      <c r="F54" s="36">
        <v>2214</v>
      </c>
      <c r="G54" s="36">
        <v>1336</v>
      </c>
      <c r="H54" s="36">
        <v>14531</v>
      </c>
      <c r="I54" s="36">
        <v>32697</v>
      </c>
      <c r="J54" s="36">
        <v>23419</v>
      </c>
      <c r="K54" s="36">
        <v>21695</v>
      </c>
    </row>
    <row r="55" spans="1:11" ht="14.25" customHeight="1" x14ac:dyDescent="0.25">
      <c r="A55" s="26" t="s">
        <v>2414</v>
      </c>
      <c r="B55" s="36">
        <v>9752</v>
      </c>
      <c r="C55" s="36">
        <v>12973</v>
      </c>
      <c r="D55" s="36">
        <v>4958</v>
      </c>
      <c r="E55" s="36">
        <v>5456</v>
      </c>
      <c r="F55" s="36">
        <v>9508</v>
      </c>
      <c r="G55" s="36">
        <v>6775</v>
      </c>
      <c r="H55" s="36">
        <v>6064</v>
      </c>
      <c r="I55" s="36">
        <v>7837</v>
      </c>
      <c r="J55" s="36">
        <v>5800</v>
      </c>
      <c r="K55" s="36">
        <v>19958</v>
      </c>
    </row>
    <row r="56" spans="1:11" ht="14.25" customHeight="1" x14ac:dyDescent="0.25">
      <c r="A56" s="26" t="s">
        <v>1726</v>
      </c>
      <c r="B56" s="36">
        <v>21211</v>
      </c>
      <c r="C56" s="36">
        <v>16366</v>
      </c>
      <c r="D56" s="36">
        <v>12666</v>
      </c>
      <c r="E56" s="36">
        <v>16063</v>
      </c>
      <c r="F56" s="36">
        <v>18490</v>
      </c>
      <c r="G56" s="36">
        <v>21720</v>
      </c>
      <c r="H56" s="36">
        <v>22893</v>
      </c>
      <c r="I56" s="36">
        <v>14502</v>
      </c>
      <c r="J56" s="36">
        <v>14636</v>
      </c>
      <c r="K56" s="36">
        <v>16892</v>
      </c>
    </row>
    <row r="57" spans="1:11" ht="14.25" customHeight="1" x14ac:dyDescent="0.25">
      <c r="A57" s="26" t="s">
        <v>2035</v>
      </c>
      <c r="B57" s="36">
        <v>4366</v>
      </c>
      <c r="C57" s="36">
        <v>3228</v>
      </c>
      <c r="D57" s="36">
        <v>5404</v>
      </c>
      <c r="E57" s="36">
        <v>6188</v>
      </c>
      <c r="F57" s="36">
        <v>7166</v>
      </c>
      <c r="G57" s="36">
        <v>6024</v>
      </c>
      <c r="H57" s="36">
        <v>8138</v>
      </c>
      <c r="I57" s="36">
        <v>11870</v>
      </c>
      <c r="J57" s="36">
        <v>11419</v>
      </c>
      <c r="K57" s="36">
        <v>13587</v>
      </c>
    </row>
    <row r="58" spans="1:11" ht="14.25" customHeight="1" x14ac:dyDescent="0.25">
      <c r="A58" s="26" t="s">
        <v>2415</v>
      </c>
      <c r="B58" s="36">
        <v>2730</v>
      </c>
      <c r="C58" s="36">
        <v>2852</v>
      </c>
      <c r="D58" s="36">
        <v>2444</v>
      </c>
      <c r="E58" s="36">
        <v>7965</v>
      </c>
      <c r="F58" s="36">
        <v>7260</v>
      </c>
      <c r="G58" s="36">
        <v>1494</v>
      </c>
      <c r="H58" s="36">
        <v>4368</v>
      </c>
      <c r="I58" s="36">
        <v>2884</v>
      </c>
      <c r="J58" s="36">
        <v>4952</v>
      </c>
      <c r="K58" s="36">
        <v>11121</v>
      </c>
    </row>
    <row r="59" spans="1:11" ht="14.25" customHeight="1" x14ac:dyDescent="0.25">
      <c r="A59" s="639" t="s">
        <v>1728</v>
      </c>
      <c r="B59" s="13">
        <f t="shared" ref="B59:I59" si="2">B61-SUM(B39:B58)</f>
        <v>76381</v>
      </c>
      <c r="C59" s="13">
        <f t="shared" si="2"/>
        <v>70694</v>
      </c>
      <c r="D59" s="13">
        <f t="shared" si="2"/>
        <v>92457</v>
      </c>
      <c r="E59" s="13">
        <f t="shared" si="2"/>
        <v>109137</v>
      </c>
      <c r="F59" s="13">
        <f t="shared" si="2"/>
        <v>114833</v>
      </c>
      <c r="G59" s="13">
        <f t="shared" si="2"/>
        <v>161817</v>
      </c>
      <c r="H59" s="13">
        <f t="shared" si="2"/>
        <v>129197</v>
      </c>
      <c r="I59" s="13">
        <f t="shared" si="2"/>
        <v>117543</v>
      </c>
      <c r="J59" s="13">
        <f>J61-SUM(J39:J58)</f>
        <v>129469</v>
      </c>
      <c r="K59" s="13">
        <f>K61-SUM(K39:K58)</f>
        <v>155983</v>
      </c>
    </row>
    <row r="60" spans="1:11" ht="4.5" customHeight="1" x14ac:dyDescent="0.25">
      <c r="A60" s="894"/>
      <c r="B60" s="903"/>
      <c r="C60" s="903"/>
      <c r="D60" s="903"/>
      <c r="E60" s="903"/>
      <c r="F60" s="903"/>
      <c r="G60" s="903"/>
      <c r="H60" s="903"/>
      <c r="I60" s="903"/>
      <c r="J60" s="903"/>
      <c r="K60" s="903"/>
    </row>
    <row r="61" spans="1:11" ht="15" customHeight="1" x14ac:dyDescent="0.25">
      <c r="A61" s="896" t="s">
        <v>1729</v>
      </c>
      <c r="B61" s="56">
        <v>634693</v>
      </c>
      <c r="C61" s="56">
        <v>688251</v>
      </c>
      <c r="D61" s="56">
        <v>804013</v>
      </c>
      <c r="E61" s="56">
        <v>924928</v>
      </c>
      <c r="F61" s="56">
        <v>1017697</v>
      </c>
      <c r="G61" s="56">
        <v>1076677</v>
      </c>
      <c r="H61" s="56">
        <v>1107538</v>
      </c>
      <c r="I61" s="56">
        <v>1188531</v>
      </c>
      <c r="J61" s="56">
        <v>1377169</v>
      </c>
      <c r="K61" s="56">
        <v>1551473</v>
      </c>
    </row>
    <row r="62" spans="1:11" ht="12" customHeight="1" x14ac:dyDescent="0.25">
      <c r="A62" s="42" t="s">
        <v>1209</v>
      </c>
      <c r="B62" s="194">
        <v>8.8000000000000007</v>
      </c>
      <c r="C62" s="194">
        <f t="shared" ref="C62:J62" si="3">(C61/B61-1)*100</f>
        <v>8.4384103810818836</v>
      </c>
      <c r="D62" s="194">
        <f t="shared" si="3"/>
        <v>16.819735823122663</v>
      </c>
      <c r="E62" s="194">
        <f t="shared" si="3"/>
        <v>15.038935937602993</v>
      </c>
      <c r="F62" s="194">
        <f t="shared" si="3"/>
        <v>10.029861783836157</v>
      </c>
      <c r="G62" s="194">
        <f t="shared" si="3"/>
        <v>5.7954381313888081</v>
      </c>
      <c r="H62" s="194">
        <f t="shared" si="3"/>
        <v>2.8663192396605419</v>
      </c>
      <c r="I62" s="194">
        <f t="shared" si="3"/>
        <v>7.3128867813113452</v>
      </c>
      <c r="J62" s="194">
        <f t="shared" si="3"/>
        <v>15.871525437704182</v>
      </c>
      <c r="K62" s="194">
        <f>(K61/J61-1)*100</f>
        <v>12.65668919355576</v>
      </c>
    </row>
    <row r="63" spans="1:11" ht="4.5" customHeight="1" x14ac:dyDescent="0.25">
      <c r="A63" s="42"/>
      <c r="B63" s="902"/>
      <c r="C63" s="902"/>
      <c r="D63" s="902"/>
      <c r="E63" s="902"/>
      <c r="F63" s="902"/>
      <c r="G63" s="902"/>
      <c r="H63" s="902"/>
      <c r="I63" s="902"/>
      <c r="J63" s="902"/>
      <c r="K63" s="902"/>
    </row>
    <row r="64" spans="1:11" ht="15" customHeight="1" x14ac:dyDescent="0.25">
      <c r="A64" s="896" t="s">
        <v>1730</v>
      </c>
      <c r="B64" s="56">
        <v>889895</v>
      </c>
      <c r="C64" s="56">
        <v>1069305</v>
      </c>
      <c r="D64" s="56">
        <v>1243012</v>
      </c>
      <c r="E64" s="56">
        <v>1255703</v>
      </c>
      <c r="F64" s="56">
        <v>1318081</v>
      </c>
      <c r="G64" s="56">
        <v>1384936</v>
      </c>
      <c r="H64" s="56">
        <v>1491716</v>
      </c>
      <c r="I64" s="56">
        <v>1507733</v>
      </c>
      <c r="J64" s="56">
        <v>1697208</v>
      </c>
      <c r="K64" s="56">
        <v>1988569</v>
      </c>
    </row>
    <row r="65" spans="1:11" ht="12" customHeight="1" x14ac:dyDescent="0.25">
      <c r="A65" s="42" t="s">
        <v>1209</v>
      </c>
      <c r="B65" s="194">
        <v>5.9</v>
      </c>
      <c r="C65" s="194">
        <f t="shared" ref="C65:J65" si="4">(C64/B64-1)*100</f>
        <v>20.160805488287934</v>
      </c>
      <c r="D65" s="194">
        <f t="shared" si="4"/>
        <v>16.244850627276584</v>
      </c>
      <c r="E65" s="194">
        <f t="shared" si="4"/>
        <v>1.020987729804701</v>
      </c>
      <c r="F65" s="194">
        <f t="shared" si="4"/>
        <v>4.9675759315698009</v>
      </c>
      <c r="G65" s="194">
        <f t="shared" si="4"/>
        <v>5.0721465524501186</v>
      </c>
      <c r="H65" s="194">
        <f t="shared" si="4"/>
        <v>7.7101035715729793</v>
      </c>
      <c r="I65" s="194">
        <f t="shared" si="4"/>
        <v>1.073729852062999</v>
      </c>
      <c r="J65" s="194">
        <f t="shared" si="4"/>
        <v>12.566880210222898</v>
      </c>
      <c r="K65" s="194">
        <f>(K64/J64-1)*100</f>
        <v>17.167076751936115</v>
      </c>
    </row>
    <row r="66" spans="1:11" ht="12" customHeight="1" x14ac:dyDescent="0.25">
      <c r="A66" s="42"/>
      <c r="B66" s="42"/>
      <c r="C66" s="194"/>
      <c r="D66" s="194"/>
      <c r="E66" s="194"/>
      <c r="F66" s="194"/>
      <c r="G66" s="194"/>
      <c r="H66" s="194"/>
      <c r="I66" s="194"/>
      <c r="J66" s="194"/>
      <c r="K66" s="194"/>
    </row>
    <row r="67" spans="1:11" ht="14.25" customHeight="1" x14ac:dyDescent="0.25">
      <c r="A67" s="159" t="s">
        <v>805</v>
      </c>
      <c r="B67" s="26"/>
      <c r="C67" s="47"/>
      <c r="D67" s="47"/>
      <c r="E67" s="47"/>
      <c r="F67" s="47"/>
      <c r="G67" s="47"/>
      <c r="H67" s="47"/>
      <c r="I67" s="47"/>
      <c r="J67" s="47"/>
      <c r="K67" s="47"/>
    </row>
    <row r="68" spans="1:11" ht="14.25" customHeight="1" x14ac:dyDescent="0.25">
      <c r="A68" s="159" t="s">
        <v>357</v>
      </c>
      <c r="C68" s="26"/>
    </row>
    <row r="69" spans="1:11" ht="14.25" customHeight="1" x14ac:dyDescent="0.25">
      <c r="A69" s="893"/>
      <c r="B69" s="893"/>
      <c r="C69" s="893"/>
      <c r="D69" s="893"/>
      <c r="E69" s="893"/>
      <c r="F69" s="893"/>
      <c r="G69" s="893"/>
      <c r="H69" s="893"/>
    </row>
    <row r="70" spans="1:11" ht="43.5" customHeight="1" x14ac:dyDescent="0.25">
      <c r="A70" s="1652" t="s">
        <v>1685</v>
      </c>
      <c r="B70" s="1652"/>
      <c r="C70" s="1652"/>
      <c r="D70" s="1652"/>
      <c r="E70" s="1652"/>
      <c r="F70" s="1652"/>
      <c r="G70" s="1652"/>
      <c r="H70" s="1652"/>
      <c r="I70" s="1652"/>
      <c r="J70" s="1652"/>
      <c r="K70" s="1652"/>
    </row>
    <row r="71" spans="1:11" ht="13.8" x14ac:dyDescent="0.25">
      <c r="A71" s="159"/>
      <c r="C71" s="26"/>
    </row>
    <row r="72" spans="1:11" ht="13.8" x14ac:dyDescent="0.25">
      <c r="A72" s="1603" t="s">
        <v>1617</v>
      </c>
      <c r="B72" s="1603"/>
      <c r="C72" s="1603"/>
      <c r="D72" s="1603"/>
      <c r="E72" s="1603"/>
      <c r="F72" s="1603"/>
      <c r="G72" s="1603"/>
      <c r="H72" s="1603"/>
      <c r="I72" s="1603"/>
      <c r="J72" s="1603"/>
      <c r="K72" s="1603"/>
    </row>
  </sheetData>
  <customSheetViews>
    <customSheetView guid="{F67F5823-51D5-4D47-B100-5B47C1E6BCB9}" showPageBreaks="1" fitToPage="1" printArea="1" topLeftCell="A25">
      <selection activeCell="K60" sqref="K60"/>
      <pageMargins left="0.75" right="0.75" top="1" bottom="1" header="0.5" footer="0.5"/>
      <printOptions horizontalCentered="1"/>
      <pageSetup scale="69" firstPageNumber="33" orientation="portrait" verticalDpi="300" r:id="rId1"/>
      <headerFooter alignWithMargins="0">
        <oddFooter>&amp;C&amp;P</oddFooter>
      </headerFooter>
    </customSheetView>
    <customSheetView guid="{9014CDA8-C3FC-41E6-A045-DAEFC55B82B1}" showPageBreaks="1" fitToPage="1" printArea="1">
      <selection activeCell="D52" sqref="D52"/>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0">
    <mergeCell ref="A72:K72"/>
    <mergeCell ref="A70:K70"/>
    <mergeCell ref="A1:K1"/>
    <mergeCell ref="A3:K3"/>
    <mergeCell ref="A4:K4"/>
    <mergeCell ref="A33:K33"/>
    <mergeCell ref="A32:K32"/>
    <mergeCell ref="A31:K31"/>
    <mergeCell ref="A5:K5"/>
    <mergeCell ref="A29:K29"/>
  </mergeCells>
  <phoneticPr fontId="0" type="noConversion"/>
  <hyperlinks>
    <hyperlink ref="A72" r:id="rId3" xr:uid="{00000000-0004-0000-2D00-000000000000}"/>
  </hyperlinks>
  <printOptions horizontalCentered="1"/>
  <pageMargins left="0.74803149606299202" right="0.74803149606299202" top="0.98425196850393704" bottom="0.98425196850393704" header="0.511811023622047" footer="0.511811023622047"/>
  <pageSetup scale="66" firstPageNumber="27" orientation="portrait" useFirstPageNumber="1" r:id="rId4"/>
  <headerFooter alignWithMargins="0"/>
  <legacyDrawingHF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tint="0.59999389629810485"/>
    <pageSetUpPr fitToPage="1"/>
  </sheetPr>
  <dimension ref="A1:M70"/>
  <sheetViews>
    <sheetView topLeftCell="A19" zoomScaleNormal="100" workbookViewId="0">
      <selection activeCell="Q34" sqref="Q34"/>
    </sheetView>
  </sheetViews>
  <sheetFormatPr defaultRowHeight="13.2" x14ac:dyDescent="0.25"/>
  <cols>
    <col min="1" max="1" width="20.109375" customWidth="1"/>
    <col min="2" max="2" width="16.33203125" customWidth="1"/>
    <col min="3" max="7" width="11.6640625" bestFit="1" customWidth="1"/>
    <col min="8" max="8" width="13" bestFit="1" customWidth="1"/>
    <col min="9" max="9" width="13.109375" bestFit="1" customWidth="1"/>
    <col min="10" max="10" width="12.6640625" bestFit="1" customWidth="1"/>
    <col min="11" max="11" width="13.33203125" bestFit="1" customWidth="1"/>
  </cols>
  <sheetData>
    <row r="1" spans="1:13" ht="18" customHeight="1" x14ac:dyDescent="0.3">
      <c r="A1" s="1609" t="s">
        <v>75</v>
      </c>
      <c r="B1" s="1609"/>
      <c r="C1" s="1609"/>
      <c r="D1" s="1609"/>
      <c r="E1" s="1609"/>
      <c r="F1" s="1609"/>
      <c r="G1" s="1609"/>
      <c r="H1" s="1609"/>
      <c r="I1" s="1609"/>
      <c r="J1" s="1609"/>
      <c r="K1" s="1609"/>
    </row>
    <row r="2" spans="1:13" ht="18" customHeight="1" x14ac:dyDescent="0.3">
      <c r="A2" s="892"/>
      <c r="B2" s="892"/>
      <c r="D2" s="892"/>
      <c r="E2" s="892"/>
      <c r="F2" s="892"/>
      <c r="G2" s="892"/>
      <c r="H2" s="892"/>
      <c r="I2" s="892"/>
      <c r="J2" s="892"/>
    </row>
    <row r="3" spans="1:13" ht="18" customHeight="1" x14ac:dyDescent="0.3">
      <c r="A3" s="1602" t="s">
        <v>141</v>
      </c>
      <c r="B3" s="1602"/>
      <c r="C3" s="1602"/>
      <c r="D3" s="1602"/>
      <c r="E3" s="1602"/>
      <c r="F3" s="1602"/>
      <c r="G3" s="1602"/>
      <c r="H3" s="1602"/>
      <c r="I3" s="1602"/>
      <c r="J3" s="1602"/>
      <c r="K3" s="1602"/>
    </row>
    <row r="4" spans="1:13" ht="18" customHeight="1" x14ac:dyDescent="0.3">
      <c r="A4" s="1602" t="s">
        <v>2420</v>
      </c>
      <c r="B4" s="1602"/>
      <c r="C4" s="1602"/>
      <c r="D4" s="1602"/>
      <c r="E4" s="1602"/>
      <c r="F4" s="1602"/>
      <c r="G4" s="1602"/>
      <c r="H4" s="1602"/>
      <c r="I4" s="1602"/>
      <c r="J4" s="1602"/>
      <c r="K4" s="1602"/>
    </row>
    <row r="5" spans="1:13" ht="18" customHeight="1" x14ac:dyDescent="0.3">
      <c r="A5" s="1602" t="s">
        <v>1203</v>
      </c>
      <c r="B5" s="1602"/>
      <c r="C5" s="1602"/>
      <c r="D5" s="1602"/>
      <c r="E5" s="1602"/>
      <c r="F5" s="1602"/>
      <c r="G5" s="1602"/>
      <c r="H5" s="1602"/>
      <c r="I5" s="1602"/>
      <c r="J5" s="1602"/>
      <c r="K5" s="1602"/>
    </row>
    <row r="6" spans="1:13" ht="12" customHeight="1" x14ac:dyDescent="0.3">
      <c r="A6" s="892"/>
      <c r="B6" s="892"/>
      <c r="C6" s="892"/>
      <c r="D6" s="892"/>
      <c r="E6" s="892"/>
      <c r="F6" s="892"/>
      <c r="G6" s="892"/>
      <c r="H6" s="892"/>
      <c r="I6" s="892"/>
      <c r="J6" s="892"/>
      <c r="K6" s="892"/>
    </row>
    <row r="7" spans="1:13" ht="12.75" customHeight="1" x14ac:dyDescent="0.25"/>
    <row r="8" spans="1:13" s="895" customFormat="1" ht="18.75" customHeight="1" x14ac:dyDescent="0.3">
      <c r="A8" s="897" t="s">
        <v>371</v>
      </c>
      <c r="B8" s="897"/>
      <c r="C8" s="1111">
        <v>2014</v>
      </c>
      <c r="D8" s="1111">
        <v>2015</v>
      </c>
      <c r="E8" s="1111">
        <v>2016</v>
      </c>
      <c r="F8" s="1111">
        <v>2017</v>
      </c>
      <c r="G8" s="1111">
        <v>2018</v>
      </c>
      <c r="H8" s="1146">
        <v>2019</v>
      </c>
      <c r="I8" s="1146">
        <v>2020</v>
      </c>
      <c r="J8" s="1111" t="s">
        <v>2348</v>
      </c>
      <c r="K8" s="1059" t="s">
        <v>2349</v>
      </c>
    </row>
    <row r="9" spans="1:13" ht="4.5" customHeight="1" thickBot="1" x14ac:dyDescent="0.3">
      <c r="A9" s="24"/>
      <c r="B9" s="24"/>
      <c r="C9" s="18"/>
      <c r="D9" s="18"/>
      <c r="E9" s="18"/>
      <c r="F9" s="18"/>
      <c r="G9" s="18"/>
      <c r="H9" s="18"/>
      <c r="I9" s="18"/>
      <c r="J9" s="18"/>
      <c r="K9" s="18"/>
    </row>
    <row r="10" spans="1:13" ht="4.5" customHeight="1" x14ac:dyDescent="0.25"/>
    <row r="11" spans="1:13" s="26" customFormat="1" ht="14.25" customHeight="1" x14ac:dyDescent="0.25">
      <c r="A11" s="1604" t="s">
        <v>169</v>
      </c>
      <c r="B11" s="1604"/>
      <c r="C11" s="36">
        <v>223869.03599999999</v>
      </c>
      <c r="D11" s="36">
        <v>268604.38199999998</v>
      </c>
      <c r="E11" s="36">
        <v>306254.88</v>
      </c>
      <c r="F11" s="36">
        <v>327676.50900000002</v>
      </c>
      <c r="G11" s="36">
        <v>326195.40000000002</v>
      </c>
      <c r="H11" s="36">
        <v>335363.50599999999</v>
      </c>
      <c r="I11" s="36">
        <v>419834.13199999998</v>
      </c>
      <c r="J11" s="36">
        <v>402850.087</v>
      </c>
      <c r="K11" s="36">
        <v>552355.65899999999</v>
      </c>
      <c r="M11" s="115"/>
    </row>
    <row r="12" spans="1:13" s="26" customFormat="1" ht="14.25" customHeight="1" x14ac:dyDescent="0.25">
      <c r="A12" s="1604" t="s">
        <v>956</v>
      </c>
      <c r="B12" s="1604"/>
      <c r="C12" s="36">
        <v>198680.351</v>
      </c>
      <c r="D12" s="36">
        <v>197926.47099999999</v>
      </c>
      <c r="E12" s="36">
        <v>222086.32199999999</v>
      </c>
      <c r="F12" s="36">
        <v>212206.247</v>
      </c>
      <c r="G12" s="36">
        <v>199043.633</v>
      </c>
      <c r="H12" s="36">
        <v>255749.682</v>
      </c>
      <c r="I12" s="36">
        <v>251977.56599999999</v>
      </c>
      <c r="J12" s="36">
        <v>455079.98800000001</v>
      </c>
      <c r="K12" s="36">
        <v>377916.79700000002</v>
      </c>
      <c r="M12" s="115"/>
    </row>
    <row r="13" spans="1:13" s="26" customFormat="1" ht="14.25" customHeight="1" x14ac:dyDescent="0.25">
      <c r="A13" s="639" t="s">
        <v>960</v>
      </c>
      <c r="B13" s="639"/>
      <c r="C13" s="36">
        <v>47133.074000000001</v>
      </c>
      <c r="D13" s="36">
        <v>53999.915000000001</v>
      </c>
      <c r="E13" s="36">
        <v>53439.144</v>
      </c>
      <c r="F13" s="36">
        <v>61683.25</v>
      </c>
      <c r="G13" s="36">
        <v>57677.053999999996</v>
      </c>
      <c r="H13" s="36">
        <v>91535.968999999997</v>
      </c>
      <c r="I13" s="36">
        <v>105047.098</v>
      </c>
      <c r="J13" s="36">
        <v>92359.164999999994</v>
      </c>
      <c r="K13" s="36">
        <v>145123.06200000001</v>
      </c>
      <c r="M13" s="115"/>
    </row>
    <row r="14" spans="1:13" s="1060" customFormat="1" ht="14.25" customHeight="1" x14ac:dyDescent="0.25">
      <c r="A14" s="639" t="s">
        <v>957</v>
      </c>
      <c r="B14" s="639"/>
      <c r="C14" s="36">
        <v>65498.995000000003</v>
      </c>
      <c r="D14" s="36">
        <v>72039.831999999995</v>
      </c>
      <c r="E14" s="36">
        <v>74448.519</v>
      </c>
      <c r="F14" s="36">
        <v>77464.06</v>
      </c>
      <c r="G14" s="36">
        <v>96834.430999999997</v>
      </c>
      <c r="H14" s="36">
        <v>82664.513999999996</v>
      </c>
      <c r="I14" s="36">
        <v>123325.68799999999</v>
      </c>
      <c r="J14" s="36">
        <v>113886.13099999999</v>
      </c>
      <c r="K14" s="36">
        <v>141169.476</v>
      </c>
      <c r="M14" s="115"/>
    </row>
    <row r="15" spans="1:13" s="26" customFormat="1" ht="14.25" customHeight="1" x14ac:dyDescent="0.25">
      <c r="A15" s="639" t="s">
        <v>959</v>
      </c>
      <c r="B15" s="639"/>
      <c r="C15" s="36">
        <v>72487.686000000002</v>
      </c>
      <c r="D15" s="36">
        <v>81986.994000000006</v>
      </c>
      <c r="E15" s="36">
        <v>94713.394</v>
      </c>
      <c r="F15" s="36">
        <v>129060.173</v>
      </c>
      <c r="G15" s="36">
        <v>166001.78899999999</v>
      </c>
      <c r="H15" s="36">
        <v>131077.43799999999</v>
      </c>
      <c r="I15" s="36">
        <v>69000.744000000006</v>
      </c>
      <c r="J15" s="36">
        <v>77927.98</v>
      </c>
      <c r="K15" s="36">
        <v>91224.046000000002</v>
      </c>
    </row>
    <row r="16" spans="1:13" s="26" customFormat="1" ht="14.25" customHeight="1" x14ac:dyDescent="0.25">
      <c r="A16" s="1507" t="s">
        <v>2419</v>
      </c>
      <c r="B16" s="639"/>
      <c r="C16" s="36">
        <v>47811.248</v>
      </c>
      <c r="D16" s="36">
        <v>48647.167000000001</v>
      </c>
      <c r="E16" s="36">
        <v>42363.423999999999</v>
      </c>
      <c r="F16" s="36">
        <v>30956.005000000001</v>
      </c>
      <c r="G16" s="36">
        <v>24220.216</v>
      </c>
      <c r="H16" s="36">
        <v>22974.358</v>
      </c>
      <c r="I16" s="36">
        <v>47951.201000000001</v>
      </c>
      <c r="J16" s="36">
        <v>48846.383000000002</v>
      </c>
      <c r="K16" s="36">
        <v>76993.144</v>
      </c>
    </row>
    <row r="17" spans="1:11" s="26" customFormat="1" ht="14.25" customHeight="1" x14ac:dyDescent="0.25">
      <c r="A17" s="26" t="s">
        <v>791</v>
      </c>
      <c r="B17" s="639"/>
      <c r="C17" s="36">
        <v>24775.364000000001</v>
      </c>
      <c r="D17" s="36">
        <v>36636.521999999997</v>
      </c>
      <c r="E17" s="36">
        <v>32900.735999999997</v>
      </c>
      <c r="F17" s="36">
        <v>29794.491000000002</v>
      </c>
      <c r="G17" s="36">
        <v>26152.062000000002</v>
      </c>
      <c r="H17" s="36">
        <v>29839.438999999998</v>
      </c>
      <c r="I17" s="36">
        <v>29880.251</v>
      </c>
      <c r="J17" s="36">
        <v>52570.82</v>
      </c>
      <c r="K17" s="36">
        <v>70096.497000000003</v>
      </c>
    </row>
    <row r="18" spans="1:11" s="26" customFormat="1" ht="14.25" customHeight="1" x14ac:dyDescent="0.25">
      <c r="A18" s="639" t="s">
        <v>958</v>
      </c>
      <c r="C18" s="36">
        <v>71973.745999999999</v>
      </c>
      <c r="D18" s="36">
        <v>76955.778000000006</v>
      </c>
      <c r="E18" s="36">
        <v>85755.331999999995</v>
      </c>
      <c r="F18" s="36">
        <v>145968.204</v>
      </c>
      <c r="G18" s="36">
        <v>181130.64</v>
      </c>
      <c r="H18" s="36">
        <v>121492.349</v>
      </c>
      <c r="I18" s="36">
        <v>39146.529000000002</v>
      </c>
      <c r="J18" s="36">
        <v>55143.461000000003</v>
      </c>
      <c r="K18" s="36">
        <v>58740.413</v>
      </c>
    </row>
    <row r="19" spans="1:11" s="1020" customFormat="1" ht="14.25" customHeight="1" x14ac:dyDescent="0.25">
      <c r="A19" s="639" t="s">
        <v>1247</v>
      </c>
      <c r="C19" s="36">
        <v>37380.951999999997</v>
      </c>
      <c r="D19" s="36">
        <v>37866.637000000002</v>
      </c>
      <c r="E19" s="36">
        <v>42537.023000000001</v>
      </c>
      <c r="F19" s="36">
        <v>42148.076000000001</v>
      </c>
      <c r="G19" s="36">
        <v>40963.951000000001</v>
      </c>
      <c r="H19" s="36">
        <v>40654.894</v>
      </c>
      <c r="I19" s="36">
        <v>30677.99</v>
      </c>
      <c r="J19" s="36">
        <v>39250.769999999997</v>
      </c>
      <c r="K19" s="36">
        <v>39998.671999999999</v>
      </c>
    </row>
    <row r="20" spans="1:11" s="26" customFormat="1" ht="14.25" customHeight="1" x14ac:dyDescent="0.25">
      <c r="A20" s="26" t="s">
        <v>1684</v>
      </c>
      <c r="B20" s="639"/>
      <c r="C20" s="36">
        <v>4300.8860000000004</v>
      </c>
      <c r="D20" s="36">
        <v>18983.722000000002</v>
      </c>
      <c r="E20" s="36">
        <v>23559.518</v>
      </c>
      <c r="F20" s="36">
        <v>25343.951000000001</v>
      </c>
      <c r="G20" s="36">
        <v>23105.97</v>
      </c>
      <c r="H20" s="36">
        <v>23198.409</v>
      </c>
      <c r="I20" s="36">
        <v>25147.796999999999</v>
      </c>
      <c r="J20" s="36">
        <v>20875.928</v>
      </c>
      <c r="K20" s="36">
        <v>34411.686000000002</v>
      </c>
    </row>
    <row r="21" spans="1:11" s="26" customFormat="1" ht="14.25" customHeight="1" x14ac:dyDescent="0.25">
      <c r="A21" s="936" t="s">
        <v>1800</v>
      </c>
      <c r="C21" s="36">
        <v>8107.598</v>
      </c>
      <c r="D21" s="36">
        <v>11637.665000000001</v>
      </c>
      <c r="E21" s="36">
        <v>11360.174000000001</v>
      </c>
      <c r="F21" s="36">
        <v>11240.224</v>
      </c>
      <c r="G21" s="36">
        <v>9642.1039999999994</v>
      </c>
      <c r="H21" s="36">
        <v>9667.0580000000009</v>
      </c>
      <c r="I21" s="36">
        <v>16342.534</v>
      </c>
      <c r="J21" s="36">
        <v>15298.945</v>
      </c>
      <c r="K21" s="36">
        <v>19676.637999999999</v>
      </c>
    </row>
    <row r="22" spans="1:11" s="26" customFormat="1" ht="14.25" customHeight="1" x14ac:dyDescent="0.25">
      <c r="A22" s="26" t="s">
        <v>2416</v>
      </c>
      <c r="B22" s="1084"/>
      <c r="C22" s="418">
        <v>11050.584000000001</v>
      </c>
      <c r="D22" s="418">
        <v>14937.386</v>
      </c>
      <c r="E22" s="418">
        <v>13239.366</v>
      </c>
      <c r="F22" s="422" t="s">
        <v>1094</v>
      </c>
      <c r="G22" s="418">
        <v>24104.026000000002</v>
      </c>
      <c r="H22" s="418">
        <v>12255.665000000001</v>
      </c>
      <c r="I22" s="418">
        <v>7770.3109999999997</v>
      </c>
      <c r="J22" s="418">
        <v>22758.560000000001</v>
      </c>
      <c r="K22" s="418">
        <v>14612.624</v>
      </c>
    </row>
    <row r="23" spans="1:11" s="1060" customFormat="1" ht="14.25" customHeight="1" x14ac:dyDescent="0.25">
      <c r="A23" s="26" t="s">
        <v>2417</v>
      </c>
      <c r="B23" s="639"/>
      <c r="C23" s="36">
        <v>2588.9499999999998</v>
      </c>
      <c r="D23" s="36">
        <v>4294.0479999999998</v>
      </c>
      <c r="E23" s="36">
        <v>5530.5940000000001</v>
      </c>
      <c r="F23" s="36">
        <v>5015.9620000000004</v>
      </c>
      <c r="G23" s="36">
        <v>5981.1989999999996</v>
      </c>
      <c r="H23" s="36">
        <v>7865.1049999999996</v>
      </c>
      <c r="I23" s="36">
        <v>7962.174</v>
      </c>
      <c r="J23" s="36">
        <v>10434.921</v>
      </c>
      <c r="K23" s="36">
        <v>10182.494000000001</v>
      </c>
    </row>
    <row r="24" spans="1:11" s="936" customFormat="1" ht="14.25" customHeight="1" x14ac:dyDescent="0.25">
      <c r="A24" s="1117" t="s">
        <v>2036</v>
      </c>
      <c r="B24" s="639"/>
      <c r="C24" s="36">
        <v>2311.94</v>
      </c>
      <c r="D24" s="36">
        <v>1710.0930000000001</v>
      </c>
      <c r="E24" s="36">
        <v>5204.7849999999999</v>
      </c>
      <c r="F24" s="36">
        <v>7030.1660000000002</v>
      </c>
      <c r="G24" s="36">
        <v>7002.7529999999997</v>
      </c>
      <c r="H24" s="36">
        <v>7007.6540000000005</v>
      </c>
      <c r="I24" s="36">
        <v>9060.0239999999994</v>
      </c>
      <c r="J24" s="36">
        <v>5461.5640000000003</v>
      </c>
      <c r="K24" s="36">
        <v>9848.9179999999997</v>
      </c>
    </row>
    <row r="25" spans="1:11" s="936" customFormat="1" ht="14.25" customHeight="1" x14ac:dyDescent="0.25">
      <c r="A25" s="936" t="s">
        <v>2418</v>
      </c>
      <c r="B25" s="639"/>
      <c r="C25" s="36">
        <v>4378.1679999999997</v>
      </c>
      <c r="D25" s="36">
        <v>5578.1279999999997</v>
      </c>
      <c r="E25" s="36">
        <v>6549.2089999999998</v>
      </c>
      <c r="F25" s="36">
        <v>6585.0069999999996</v>
      </c>
      <c r="G25" s="36">
        <v>7851.0349999999999</v>
      </c>
      <c r="H25" s="36">
        <v>5429.2629999999999</v>
      </c>
      <c r="I25" s="36">
        <v>7244.4080000000004</v>
      </c>
      <c r="J25" s="36">
        <v>5406.31</v>
      </c>
      <c r="K25" s="36">
        <v>8532.6380000000008</v>
      </c>
    </row>
    <row r="26" spans="1:11" s="26" customFormat="1" ht="14.25" customHeight="1" x14ac:dyDescent="0.25">
      <c r="A26" s="639" t="s">
        <v>961</v>
      </c>
      <c r="B26" s="639"/>
      <c r="C26" s="13">
        <f>C28-SUM(C11:C25)</f>
        <v>246956.6370000001</v>
      </c>
      <c r="D26" s="1506">
        <f t="shared" ref="D26:K26" si="0">D28-SUM(D11:D25)</f>
        <v>311206.93799999997</v>
      </c>
      <c r="E26" s="1506">
        <f t="shared" si="0"/>
        <v>235760.88399999985</v>
      </c>
      <c r="F26" s="1506">
        <f t="shared" si="0"/>
        <v>205908.2350000001</v>
      </c>
      <c r="G26" s="1506">
        <f t="shared" si="0"/>
        <v>189029.94999999995</v>
      </c>
      <c r="H26" s="1506">
        <f t="shared" si="0"/>
        <v>314940.38899999997</v>
      </c>
      <c r="I26" s="1506">
        <f t="shared" si="0"/>
        <v>317364.49999999977</v>
      </c>
      <c r="J26" s="1506">
        <f t="shared" si="0"/>
        <v>279056.6549999998</v>
      </c>
      <c r="K26" s="1506">
        <f t="shared" si="0"/>
        <v>337685.98499999987</v>
      </c>
    </row>
    <row r="27" spans="1:11" s="34" customFormat="1" ht="4.5" customHeight="1" x14ac:dyDescent="0.25">
      <c r="A27" s="904"/>
      <c r="B27" s="904"/>
      <c r="C27" s="903"/>
      <c r="D27" s="903"/>
      <c r="E27" s="903"/>
      <c r="F27" s="903"/>
      <c r="G27" s="903"/>
      <c r="H27" s="903"/>
      <c r="I27" s="903"/>
      <c r="J27" s="903"/>
      <c r="K27" s="903"/>
    </row>
    <row r="28" spans="1:11" s="34" customFormat="1" ht="15" customHeight="1" x14ac:dyDescent="0.25">
      <c r="A28" s="896" t="s">
        <v>1730</v>
      </c>
      <c r="B28" s="896"/>
      <c r="C28" s="56">
        <v>1069305.2150000001</v>
      </c>
      <c r="D28" s="56">
        <v>1243011.6780000001</v>
      </c>
      <c r="E28" s="56">
        <v>1255703.304</v>
      </c>
      <c r="F28" s="56">
        <v>1318080.56</v>
      </c>
      <c r="G28" s="56">
        <v>1384936.213</v>
      </c>
      <c r="H28" s="56">
        <v>1491715.692</v>
      </c>
      <c r="I28" s="56">
        <v>1507732.9469999999</v>
      </c>
      <c r="J28" s="56">
        <v>1697207.6680000001</v>
      </c>
      <c r="K28" s="56">
        <v>1988568.7490000001</v>
      </c>
    </row>
    <row r="29" spans="1:11" s="42" customFormat="1" ht="12" customHeight="1" x14ac:dyDescent="0.2">
      <c r="A29" s="42" t="s">
        <v>1209</v>
      </c>
      <c r="C29" s="194">
        <v>20.2</v>
      </c>
      <c r="D29" s="194">
        <f t="shared" ref="D29:H29" si="1">(D28/C28-1)*100</f>
        <v>16.24479714147844</v>
      </c>
      <c r="E29" s="194">
        <f t="shared" si="1"/>
        <v>1.021038355843995</v>
      </c>
      <c r="F29" s="194">
        <f t="shared" si="1"/>
        <v>4.9675154792775844</v>
      </c>
      <c r="G29" s="194">
        <f t="shared" si="1"/>
        <v>5.0721977873643631</v>
      </c>
      <c r="H29" s="194">
        <f t="shared" si="1"/>
        <v>7.7100647667157185</v>
      </c>
      <c r="I29" s="194">
        <f>(I28/H28-1)*100</f>
        <v>1.0737471681701694</v>
      </c>
      <c r="J29" s="194">
        <f>(J28/I28-1)*100</f>
        <v>12.56686214737206</v>
      </c>
      <c r="K29" s="194">
        <f>(K28/J28-1)*100</f>
        <v>17.16708488262617</v>
      </c>
    </row>
    <row r="30" spans="1:11" s="42" customFormat="1" ht="11.4" x14ac:dyDescent="0.2">
      <c r="C30" s="194"/>
      <c r="D30" s="194"/>
      <c r="E30" s="194"/>
      <c r="F30" s="194"/>
      <c r="G30" s="194"/>
      <c r="H30" s="194"/>
      <c r="I30" s="194"/>
      <c r="J30" s="194"/>
      <c r="K30" s="194"/>
    </row>
    <row r="31" spans="1:11" ht="13.8" x14ac:dyDescent="0.25">
      <c r="A31" s="159" t="s">
        <v>805</v>
      </c>
      <c r="B31" s="26"/>
      <c r="C31" s="47"/>
      <c r="D31" s="47"/>
      <c r="E31" s="47"/>
      <c r="F31" s="47"/>
      <c r="G31" s="47"/>
      <c r="H31" s="47"/>
      <c r="I31" s="47"/>
      <c r="J31" s="47"/>
      <c r="K31" s="47"/>
    </row>
    <row r="32" spans="1:11" ht="12.75" customHeight="1" x14ac:dyDescent="0.25">
      <c r="A32" s="159" t="s">
        <v>357</v>
      </c>
      <c r="C32" s="26"/>
    </row>
    <row r="33" spans="1:13" ht="12.75" customHeight="1" x14ac:dyDescent="0.25">
      <c r="A33" s="159"/>
      <c r="C33" s="26"/>
    </row>
    <row r="34" spans="1:13" ht="18" customHeight="1" x14ac:dyDescent="0.3">
      <c r="A34" s="1609" t="s">
        <v>173</v>
      </c>
      <c r="B34" s="1609"/>
      <c r="C34" s="1609"/>
      <c r="D34" s="1609"/>
      <c r="E34" s="1609"/>
      <c r="F34" s="1609"/>
      <c r="G34" s="1609"/>
      <c r="H34" s="1609"/>
      <c r="I34" s="1609"/>
      <c r="J34" s="1609"/>
      <c r="K34" s="1609"/>
    </row>
    <row r="35" spans="1:13" ht="18" customHeight="1" x14ac:dyDescent="0.3">
      <c r="B35" s="892"/>
      <c r="D35" s="892"/>
      <c r="E35" s="892"/>
      <c r="F35" s="892"/>
      <c r="G35" s="892"/>
      <c r="H35" s="892"/>
      <c r="I35" s="892"/>
      <c r="J35" s="892"/>
    </row>
    <row r="36" spans="1:13" ht="18" customHeight="1" x14ac:dyDescent="0.3">
      <c r="A36" s="1602" t="s">
        <v>141</v>
      </c>
      <c r="B36" s="1602"/>
      <c r="C36" s="1602"/>
      <c r="D36" s="1602"/>
      <c r="E36" s="1602"/>
      <c r="F36" s="1602"/>
      <c r="G36" s="1602"/>
      <c r="H36" s="1602"/>
      <c r="I36" s="1602"/>
      <c r="J36" s="1602"/>
      <c r="K36" s="1602"/>
    </row>
    <row r="37" spans="1:13" ht="18" customHeight="1" x14ac:dyDescent="0.3">
      <c r="A37" s="1602" t="s">
        <v>2424</v>
      </c>
      <c r="B37" s="1602"/>
      <c r="C37" s="1602"/>
      <c r="D37" s="1602"/>
      <c r="E37" s="1602"/>
      <c r="F37" s="1602"/>
      <c r="G37" s="1602"/>
      <c r="H37" s="1602"/>
      <c r="I37" s="1602"/>
      <c r="J37" s="1602"/>
      <c r="K37" s="1602"/>
    </row>
    <row r="38" spans="1:13" ht="18" customHeight="1" x14ac:dyDescent="0.3">
      <c r="A38" s="1602" t="s">
        <v>1203</v>
      </c>
      <c r="B38" s="1602"/>
      <c r="C38" s="1602"/>
      <c r="D38" s="1602"/>
      <c r="E38" s="1602"/>
      <c r="F38" s="1602"/>
      <c r="G38" s="1602"/>
      <c r="H38" s="1602"/>
      <c r="I38" s="1602"/>
      <c r="J38" s="1602"/>
      <c r="K38" s="1602"/>
    </row>
    <row r="39" spans="1:13" ht="12" customHeight="1" x14ac:dyDescent="0.3">
      <c r="B39" s="892"/>
      <c r="C39" s="892"/>
      <c r="D39" s="892"/>
      <c r="E39" s="892"/>
      <c r="F39" s="892"/>
      <c r="G39" s="892"/>
      <c r="H39" s="892"/>
      <c r="I39" s="892"/>
      <c r="J39" s="892"/>
      <c r="K39" s="892"/>
    </row>
    <row r="40" spans="1:13" ht="12.75" customHeight="1" x14ac:dyDescent="0.25"/>
    <row r="41" spans="1:13" ht="18.75" customHeight="1" x14ac:dyDescent="0.3">
      <c r="A41" s="897" t="s">
        <v>1706</v>
      </c>
      <c r="B41" s="897"/>
      <c r="C41" s="1111">
        <v>2014</v>
      </c>
      <c r="D41" s="1111">
        <v>2015</v>
      </c>
      <c r="E41" s="1111">
        <v>2016</v>
      </c>
      <c r="F41" s="1111">
        <v>2017</v>
      </c>
      <c r="G41" s="1111">
        <v>2018</v>
      </c>
      <c r="H41" s="1146">
        <v>2019</v>
      </c>
      <c r="I41" s="1146">
        <v>2020</v>
      </c>
      <c r="J41" s="1111" t="s">
        <v>2348</v>
      </c>
      <c r="K41" s="1059" t="s">
        <v>2349</v>
      </c>
    </row>
    <row r="42" spans="1:13" ht="4.5" customHeight="1" thickBot="1" x14ac:dyDescent="0.3">
      <c r="A42" s="24"/>
      <c r="B42" s="24"/>
      <c r="C42" s="18"/>
      <c r="D42" s="18"/>
      <c r="E42" s="18"/>
      <c r="F42" s="18"/>
      <c r="G42" s="18"/>
      <c r="H42" s="18"/>
      <c r="I42" s="18"/>
      <c r="J42" s="18"/>
      <c r="K42" s="18"/>
    </row>
    <row r="43" spans="1:13" ht="4.5" customHeight="1" x14ac:dyDescent="0.25"/>
    <row r="44" spans="1:13" ht="14.25" customHeight="1" x14ac:dyDescent="0.25">
      <c r="A44" s="1604" t="s">
        <v>1707</v>
      </c>
      <c r="B44" s="1604"/>
      <c r="C44" s="36">
        <v>211700.375</v>
      </c>
      <c r="D44" s="36">
        <v>245198.05</v>
      </c>
      <c r="E44" s="36">
        <v>283676.63199999998</v>
      </c>
      <c r="F44" s="36">
        <v>313365.83199999999</v>
      </c>
      <c r="G44" s="36">
        <v>305388.90399999998</v>
      </c>
      <c r="H44" s="36">
        <v>311204.446</v>
      </c>
      <c r="I44" s="36">
        <v>375842.603</v>
      </c>
      <c r="J44" s="36">
        <v>364551.005</v>
      </c>
      <c r="K44" s="36">
        <v>486992.625</v>
      </c>
    </row>
    <row r="45" spans="1:13" ht="14.25" customHeight="1" x14ac:dyDescent="0.25">
      <c r="A45" s="1604" t="s">
        <v>1708</v>
      </c>
      <c r="B45" s="1604"/>
      <c r="C45" s="36">
        <v>143583.34</v>
      </c>
      <c r="D45" s="36">
        <v>130499.03</v>
      </c>
      <c r="E45" s="36">
        <v>137911.18299999999</v>
      </c>
      <c r="F45" s="36">
        <v>122354.685</v>
      </c>
      <c r="G45" s="36">
        <v>121149.21799999999</v>
      </c>
      <c r="H45" s="36">
        <v>173178.15100000001</v>
      </c>
      <c r="I45" s="36">
        <v>162460.06400000001</v>
      </c>
      <c r="J45" s="36">
        <v>269868.46999999997</v>
      </c>
      <c r="K45" s="36">
        <v>204409.845</v>
      </c>
    </row>
    <row r="46" spans="1:13" ht="14.25" customHeight="1" x14ac:dyDescent="0.25">
      <c r="A46" s="639" t="s">
        <v>1710</v>
      </c>
      <c r="C46" s="36">
        <v>55954.523000000001</v>
      </c>
      <c r="D46" s="36">
        <v>63157.792999999998</v>
      </c>
      <c r="E46" s="36">
        <v>68850.793999999994</v>
      </c>
      <c r="F46" s="36">
        <v>71934.241999999998</v>
      </c>
      <c r="G46" s="36">
        <v>90722.603000000003</v>
      </c>
      <c r="H46" s="36">
        <v>76698.129000000001</v>
      </c>
      <c r="I46" s="36">
        <v>116703.609</v>
      </c>
      <c r="J46" s="36">
        <v>108889.76700000001</v>
      </c>
      <c r="K46" s="36">
        <v>136341.81700000001</v>
      </c>
    </row>
    <row r="47" spans="1:13" ht="14.25" customHeight="1" x14ac:dyDescent="0.25">
      <c r="A47" s="639" t="s">
        <v>1712</v>
      </c>
      <c r="C47" s="36">
        <v>39895.743000000002</v>
      </c>
      <c r="D47" s="36">
        <v>50670.635999999999</v>
      </c>
      <c r="E47" s="36">
        <v>56075.51</v>
      </c>
      <c r="F47" s="36">
        <v>50117.421999999999</v>
      </c>
      <c r="G47" s="36">
        <v>68378.13</v>
      </c>
      <c r="H47" s="36">
        <v>74409.501999999993</v>
      </c>
      <c r="I47" s="36">
        <v>63752.822999999997</v>
      </c>
      <c r="J47" s="36">
        <v>64698.9</v>
      </c>
      <c r="K47" s="36">
        <v>80642.635999999999</v>
      </c>
    </row>
    <row r="48" spans="1:13" ht="14.25" customHeight="1" x14ac:dyDescent="0.25">
      <c r="A48" s="639" t="s">
        <v>1711</v>
      </c>
      <c r="B48" s="639"/>
      <c r="C48" s="36">
        <v>39429.152999999998</v>
      </c>
      <c r="D48" s="36">
        <v>48125.504999999997</v>
      </c>
      <c r="E48" s="36">
        <v>66167.535000000003</v>
      </c>
      <c r="F48" s="36">
        <v>60962.05</v>
      </c>
      <c r="G48" s="36">
        <v>41664.86</v>
      </c>
      <c r="H48" s="36">
        <v>52451.355000000003</v>
      </c>
      <c r="I48" s="36">
        <v>49926.317000000003</v>
      </c>
      <c r="J48" s="36">
        <v>115249.239</v>
      </c>
      <c r="K48" s="36">
        <v>75210.305999999997</v>
      </c>
      <c r="M48" s="26"/>
    </row>
    <row r="49" spans="1:13" ht="14.25" customHeight="1" x14ac:dyDescent="0.25">
      <c r="A49" s="1511" t="s">
        <v>1799</v>
      </c>
      <c r="B49" s="639"/>
      <c r="C49" s="36">
        <v>11918.946</v>
      </c>
      <c r="D49" s="36">
        <v>23006.659</v>
      </c>
      <c r="E49" s="36">
        <v>22364.567999999999</v>
      </c>
      <c r="F49" s="36">
        <v>14177.001</v>
      </c>
      <c r="G49" s="36">
        <v>20633.757000000001</v>
      </c>
      <c r="H49" s="36">
        <v>24081.036</v>
      </c>
      <c r="I49" s="36">
        <v>43891.163999999997</v>
      </c>
      <c r="J49" s="36">
        <v>38173.798000000003</v>
      </c>
      <c r="K49" s="36">
        <v>61444.464999999997</v>
      </c>
    </row>
    <row r="50" spans="1:13" ht="14.25" customHeight="1" x14ac:dyDescent="0.25">
      <c r="A50" s="936" t="s">
        <v>2421</v>
      </c>
      <c r="B50" s="639"/>
      <c r="C50" s="36">
        <v>212.12</v>
      </c>
      <c r="D50" s="36">
        <v>3861.93</v>
      </c>
      <c r="E50" s="36">
        <v>2165.9639999999999</v>
      </c>
      <c r="F50" s="36">
        <v>6813.79</v>
      </c>
      <c r="G50" s="36">
        <v>7900.8760000000002</v>
      </c>
      <c r="H50" s="36">
        <v>3144.288</v>
      </c>
      <c r="I50" s="36">
        <v>12259.547</v>
      </c>
      <c r="J50" s="36">
        <v>31177.971000000001</v>
      </c>
      <c r="K50" s="36">
        <v>44338.158000000003</v>
      </c>
    </row>
    <row r="51" spans="1:13" ht="14.25" customHeight="1" x14ac:dyDescent="0.25">
      <c r="A51" s="639" t="s">
        <v>1709</v>
      </c>
      <c r="B51" s="639"/>
      <c r="C51" s="36">
        <v>44067.972999999998</v>
      </c>
      <c r="D51" s="36">
        <v>40718.222999999998</v>
      </c>
      <c r="E51" s="36">
        <v>70618.377999999997</v>
      </c>
      <c r="F51" s="36">
        <v>125939.58500000001</v>
      </c>
      <c r="G51" s="36">
        <v>149582.43599999999</v>
      </c>
      <c r="H51" s="36">
        <v>104297.163</v>
      </c>
      <c r="I51" s="36">
        <v>24724.923999999999</v>
      </c>
      <c r="J51" s="36">
        <v>31729.142</v>
      </c>
      <c r="K51" s="36">
        <v>42183.89</v>
      </c>
    </row>
    <row r="52" spans="1:13" ht="14.25" customHeight="1" x14ac:dyDescent="0.25">
      <c r="A52" s="1117" t="s">
        <v>2037</v>
      </c>
      <c r="B52" s="26"/>
      <c r="C52" s="36">
        <v>20224.789000000001</v>
      </c>
      <c r="D52" s="36">
        <v>21023.776999999998</v>
      </c>
      <c r="E52" s="36">
        <v>6334.4780000000001</v>
      </c>
      <c r="F52" s="36">
        <v>2337.069</v>
      </c>
      <c r="G52" s="36">
        <v>9964.1479999999992</v>
      </c>
      <c r="H52" s="36">
        <v>1284.5940000000001</v>
      </c>
      <c r="I52" s="36">
        <v>21891.762999999999</v>
      </c>
      <c r="J52" s="36">
        <v>22757.875</v>
      </c>
      <c r="K52" s="36">
        <v>41770.542999999998</v>
      </c>
      <c r="M52" s="936"/>
    </row>
    <row r="53" spans="1:13" ht="14.25" customHeight="1" x14ac:dyDescent="0.25">
      <c r="A53" s="639" t="s">
        <v>1713</v>
      </c>
      <c r="B53" s="639"/>
      <c r="C53" s="36">
        <v>37262.993999999999</v>
      </c>
      <c r="D53" s="36">
        <v>37859.216999999997</v>
      </c>
      <c r="E53" s="36">
        <v>42538.156000000003</v>
      </c>
      <c r="F53" s="36">
        <v>42146.519</v>
      </c>
      <c r="G53" s="36">
        <v>40976.493000000002</v>
      </c>
      <c r="H53" s="36">
        <v>40656.894</v>
      </c>
      <c r="I53" s="36">
        <v>30681.38</v>
      </c>
      <c r="J53" s="36">
        <v>38763.595999999998</v>
      </c>
      <c r="K53" s="36">
        <v>38682.326000000001</v>
      </c>
    </row>
    <row r="54" spans="1:13" ht="14.25" customHeight="1" x14ac:dyDescent="0.25">
      <c r="A54" s="639" t="s">
        <v>2422</v>
      </c>
      <c r="B54" s="26"/>
      <c r="C54" s="36">
        <v>6095.4459999999999</v>
      </c>
      <c r="D54" s="36">
        <v>7953.7280000000001</v>
      </c>
      <c r="E54" s="36">
        <v>10046.290000000001</v>
      </c>
      <c r="F54" s="36">
        <v>10493.815000000001</v>
      </c>
      <c r="G54" s="36">
        <v>11781.728999999999</v>
      </c>
      <c r="H54" s="36">
        <v>13967.888999999999</v>
      </c>
      <c r="I54" s="36">
        <v>8370.9539999999997</v>
      </c>
      <c r="J54" s="36">
        <v>22538.249</v>
      </c>
      <c r="K54" s="36">
        <v>37265.928999999996</v>
      </c>
    </row>
    <row r="55" spans="1:13" ht="14.25" customHeight="1" x14ac:dyDescent="0.25">
      <c r="A55" s="639" t="s">
        <v>1798</v>
      </c>
      <c r="B55" s="639"/>
      <c r="C55" s="36">
        <v>8771.2579999999998</v>
      </c>
      <c r="D55" s="36">
        <v>11988.634</v>
      </c>
      <c r="E55" s="36">
        <v>13522.323</v>
      </c>
      <c r="F55" s="36">
        <v>21373.291000000001</v>
      </c>
      <c r="G55" s="36">
        <v>14421.546</v>
      </c>
      <c r="H55" s="36">
        <v>36719.205999999998</v>
      </c>
      <c r="I55" s="36">
        <v>41530.892999999996</v>
      </c>
      <c r="J55" s="36">
        <v>4969.4960000000001</v>
      </c>
      <c r="K55" s="36">
        <v>35774.934999999998</v>
      </c>
    </row>
    <row r="56" spans="1:13" ht="14.25" customHeight="1" x14ac:dyDescent="0.25">
      <c r="A56" s="1046" t="s">
        <v>1797</v>
      </c>
      <c r="B56" s="639"/>
      <c r="C56" s="36">
        <v>4100.3050000000003</v>
      </c>
      <c r="D56" s="36">
        <v>18634.536</v>
      </c>
      <c r="E56" s="36">
        <v>22720.089</v>
      </c>
      <c r="F56" s="36">
        <v>22089.745999999999</v>
      </c>
      <c r="G56" s="36">
        <v>19597.495999999999</v>
      </c>
      <c r="H56" s="36">
        <v>20835.116999999998</v>
      </c>
      <c r="I56" s="36">
        <v>21325.845000000001</v>
      </c>
      <c r="J56" s="36">
        <v>17840.241999999998</v>
      </c>
      <c r="K56" s="36">
        <v>33564.449999999997</v>
      </c>
    </row>
    <row r="57" spans="1:13" ht="14.25" customHeight="1" x14ac:dyDescent="0.25">
      <c r="A57" s="1117" t="s">
        <v>2038</v>
      </c>
      <c r="B57" s="639"/>
      <c r="C57" s="36" t="s">
        <v>2168</v>
      </c>
      <c r="D57" s="36" t="s">
        <v>2168</v>
      </c>
      <c r="E57" s="36" t="s">
        <v>2168</v>
      </c>
      <c r="F57" s="36">
        <v>14176.817999999999</v>
      </c>
      <c r="G57" s="36">
        <v>10059.063</v>
      </c>
      <c r="H57" s="36">
        <v>12267.525</v>
      </c>
      <c r="I57" s="36">
        <v>17244.225999999999</v>
      </c>
      <c r="J57" s="36">
        <v>27007.927</v>
      </c>
      <c r="K57" s="36">
        <v>30039.276000000002</v>
      </c>
    </row>
    <row r="58" spans="1:13" ht="14.25" customHeight="1" x14ac:dyDescent="0.25">
      <c r="A58" s="1511" t="s">
        <v>2423</v>
      </c>
      <c r="B58" s="639"/>
      <c r="C58" s="36">
        <v>3322.46</v>
      </c>
      <c r="D58" s="36">
        <v>2725.7919999999999</v>
      </c>
      <c r="E58" s="36">
        <v>1939.25</v>
      </c>
      <c r="F58" s="36">
        <v>6721.68</v>
      </c>
      <c r="G58" s="36">
        <v>13092.513999999999</v>
      </c>
      <c r="H58" s="36">
        <v>11770.674999999999</v>
      </c>
      <c r="I58" s="36">
        <v>13740.22</v>
      </c>
      <c r="J58" s="36">
        <v>17523.525000000001</v>
      </c>
      <c r="K58" s="36">
        <v>29337.986000000001</v>
      </c>
    </row>
    <row r="59" spans="1:13" ht="14.25" customHeight="1" x14ac:dyDescent="0.25">
      <c r="A59" s="639" t="s">
        <v>961</v>
      </c>
      <c r="B59" s="639"/>
      <c r="C59" s="13">
        <f>C61-SUM(C44:C58)</f>
        <v>442765.68500000017</v>
      </c>
      <c r="D59" s="13">
        <f t="shared" ref="D59:I59" si="2">D61-SUM(D44:D58)</f>
        <v>537588.11500000011</v>
      </c>
      <c r="E59" s="13">
        <f t="shared" si="2"/>
        <v>450772.09200000006</v>
      </c>
      <c r="F59" s="13">
        <f t="shared" si="2"/>
        <v>433076.95799999998</v>
      </c>
      <c r="G59" s="13">
        <f t="shared" si="2"/>
        <v>459622.36599999992</v>
      </c>
      <c r="H59" s="13">
        <f t="shared" si="2"/>
        <v>534749.64500000014</v>
      </c>
      <c r="I59" s="13">
        <f t="shared" si="2"/>
        <v>503386.57399999979</v>
      </c>
      <c r="J59" s="13">
        <f>J61-SUM(J44:J58)</f>
        <v>521468.41099999985</v>
      </c>
      <c r="K59" s="13">
        <f>K61-SUM(K44:K58)</f>
        <v>610569.46199999982</v>
      </c>
    </row>
    <row r="60" spans="1:13" ht="4.5" customHeight="1" x14ac:dyDescent="0.25">
      <c r="A60" s="904"/>
      <c r="B60" s="904"/>
      <c r="C60" s="903"/>
      <c r="D60" s="903"/>
      <c r="E60" s="903"/>
      <c r="F60" s="903"/>
      <c r="G60" s="903"/>
      <c r="H60" s="903"/>
      <c r="I60" s="903"/>
      <c r="J60" s="903"/>
      <c r="K60" s="903"/>
    </row>
    <row r="61" spans="1:13" ht="15" customHeight="1" x14ac:dyDescent="0.25">
      <c r="A61" s="896" t="s">
        <v>1730</v>
      </c>
      <c r="B61" s="896"/>
      <c r="C61" s="56">
        <v>1069305.1100000001</v>
      </c>
      <c r="D61" s="56">
        <v>1243011.625</v>
      </c>
      <c r="E61" s="56">
        <v>1255703.2420000001</v>
      </c>
      <c r="F61" s="56">
        <v>1318080.503</v>
      </c>
      <c r="G61" s="56">
        <v>1384936.139</v>
      </c>
      <c r="H61" s="56">
        <v>1491715.615</v>
      </c>
      <c r="I61" s="56">
        <v>1507732.906</v>
      </c>
      <c r="J61" s="56">
        <v>1697207.6129999999</v>
      </c>
      <c r="K61" s="56">
        <v>1988568.649</v>
      </c>
    </row>
    <row r="62" spans="1:13" ht="12" customHeight="1" x14ac:dyDescent="0.25">
      <c r="A62" s="42" t="s">
        <v>1209</v>
      </c>
      <c r="B62" s="42"/>
      <c r="C62" s="194">
        <v>20.2</v>
      </c>
      <c r="D62" s="194">
        <f t="shared" ref="D62:F62" si="3">(D61/C61-1)*100</f>
        <v>16.244803599601234</v>
      </c>
      <c r="E62" s="194">
        <f t="shared" si="3"/>
        <v>1.021037675331482</v>
      </c>
      <c r="F62" s="194">
        <f t="shared" si="3"/>
        <v>4.9675161227305198</v>
      </c>
      <c r="G62" s="194">
        <f>(G61/F61-1)*100</f>
        <v>5.0721967169557569</v>
      </c>
      <c r="H62" s="194">
        <f>(H61/G61-1)*100</f>
        <v>7.7100649620639228</v>
      </c>
      <c r="I62" s="194">
        <f>(I61/H61-1)*100</f>
        <v>1.0737496369239263</v>
      </c>
      <c r="J62" s="194">
        <f>(J61/I61-1)*100</f>
        <v>12.566861560558129</v>
      </c>
      <c r="K62" s="194">
        <f>(K61/J61-1)*100</f>
        <v>17.167082787531672</v>
      </c>
    </row>
    <row r="63" spans="1:13" x14ac:dyDescent="0.25">
      <c r="A63" s="42"/>
      <c r="B63" s="42"/>
      <c r="C63" s="194"/>
      <c r="D63" s="194"/>
      <c r="E63" s="194"/>
      <c r="F63" s="194"/>
      <c r="G63" s="194"/>
      <c r="H63" s="194"/>
      <c r="I63" s="194"/>
      <c r="J63" s="194"/>
      <c r="K63" s="194"/>
    </row>
    <row r="64" spans="1:13" ht="13.8" x14ac:dyDescent="0.25">
      <c r="A64" s="159" t="s">
        <v>805</v>
      </c>
      <c r="B64" s="26"/>
      <c r="C64" s="47"/>
      <c r="D64" s="47"/>
      <c r="E64" s="47"/>
      <c r="F64" s="47"/>
      <c r="G64" s="47"/>
      <c r="H64" s="47"/>
      <c r="I64" s="47"/>
      <c r="J64" s="47"/>
      <c r="K64" s="47"/>
    </row>
    <row r="65" spans="1:11" ht="13.8" x14ac:dyDescent="0.25">
      <c r="A65" s="159" t="s">
        <v>357</v>
      </c>
      <c r="C65" s="26"/>
    </row>
    <row r="67" spans="1:11" ht="59.25" customHeight="1" x14ac:dyDescent="0.25">
      <c r="A67" s="1652" t="s">
        <v>1685</v>
      </c>
      <c r="B67" s="1652"/>
      <c r="C67" s="1652"/>
      <c r="D67" s="1652"/>
      <c r="E67" s="1652"/>
      <c r="F67" s="1652"/>
      <c r="G67" s="1652"/>
      <c r="H67" s="1652"/>
      <c r="I67" s="1652"/>
      <c r="J67" s="1652"/>
      <c r="K67" s="1652"/>
    </row>
    <row r="68" spans="1:11" ht="13.8" x14ac:dyDescent="0.25">
      <c r="A68" s="159"/>
      <c r="C68" s="26"/>
    </row>
    <row r="69" spans="1:11" ht="13.8" x14ac:dyDescent="0.25">
      <c r="A69" s="1603" t="s">
        <v>1617</v>
      </c>
      <c r="B69" s="1603"/>
      <c r="C69" s="1603"/>
      <c r="D69" s="1603"/>
      <c r="E69" s="1603"/>
      <c r="F69" s="1603"/>
      <c r="G69" s="1603"/>
      <c r="H69" s="893"/>
    </row>
    <row r="70" spans="1:11" ht="13.8" x14ac:dyDescent="0.25">
      <c r="A70" s="26"/>
    </row>
  </sheetData>
  <mergeCells count="14">
    <mergeCell ref="A69:G69"/>
    <mergeCell ref="A1:K1"/>
    <mergeCell ref="A3:K3"/>
    <mergeCell ref="A4:K4"/>
    <mergeCell ref="A5:K5"/>
    <mergeCell ref="A11:B11"/>
    <mergeCell ref="A12:B12"/>
    <mergeCell ref="A67:K67"/>
    <mergeCell ref="A34:K34"/>
    <mergeCell ref="A36:K36"/>
    <mergeCell ref="A37:K37"/>
    <mergeCell ref="A38:K38"/>
    <mergeCell ref="A44:B44"/>
    <mergeCell ref="A45:B45"/>
  </mergeCells>
  <phoneticPr fontId="16" type="noConversion"/>
  <hyperlinks>
    <hyperlink ref="A69" r:id="rId1" xr:uid="{00000000-0004-0000-2E00-000000000000}"/>
  </hyperlinks>
  <printOptions horizontalCentered="1"/>
  <pageMargins left="0.74803149606299202" right="0.74803149606299202" top="0.98425196850393704" bottom="0.98425196850393704" header="0.511811023622047" footer="0.511811023622047"/>
  <pageSetup scale="62" firstPageNumber="27" orientation="portrait" useFirstPageNumber="1" r:id="rId2"/>
  <headerFooter alignWithMargins="0"/>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theme="4" tint="0.59999389629810485"/>
    <pageSetUpPr fitToPage="1"/>
  </sheetPr>
  <dimension ref="A1:I49"/>
  <sheetViews>
    <sheetView zoomScaleNormal="100" workbookViewId="0">
      <selection activeCell="Q34" sqref="Q34"/>
    </sheetView>
  </sheetViews>
  <sheetFormatPr defaultRowHeight="13.2" x14ac:dyDescent="0.25"/>
  <cols>
    <col min="1" max="1" width="43.88671875" customWidth="1"/>
    <col min="2" max="3" width="10.44140625" customWidth="1"/>
    <col min="4" max="8" width="10.33203125" customWidth="1"/>
  </cols>
  <sheetData>
    <row r="1" spans="1:9" ht="17.399999999999999" x14ac:dyDescent="0.3">
      <c r="A1" s="1609" t="s">
        <v>174</v>
      </c>
      <c r="B1" s="1609"/>
      <c r="C1" s="1609"/>
      <c r="D1" s="1609"/>
      <c r="E1" s="1609"/>
      <c r="F1" s="1609"/>
      <c r="G1" s="1609"/>
      <c r="H1" s="1609"/>
    </row>
    <row r="2" spans="1:9" ht="17.399999999999999" x14ac:dyDescent="0.3">
      <c r="A2" s="27"/>
      <c r="B2" s="27"/>
      <c r="C2" s="27"/>
    </row>
    <row r="3" spans="1:9" ht="17.399999999999999" x14ac:dyDescent="0.3">
      <c r="A3" s="1602" t="s">
        <v>2425</v>
      </c>
      <c r="B3" s="1602"/>
      <c r="C3" s="1602"/>
      <c r="D3" s="1602"/>
      <c r="E3" s="1602"/>
      <c r="F3" s="1602"/>
      <c r="G3" s="1602"/>
      <c r="H3" s="1602"/>
    </row>
    <row r="4" spans="1:9" ht="17.399999999999999" x14ac:dyDescent="0.3">
      <c r="A4" s="1602" t="s">
        <v>158</v>
      </c>
      <c r="B4" s="1602"/>
      <c r="C4" s="1602"/>
      <c r="D4" s="1602"/>
      <c r="E4" s="1602"/>
      <c r="F4" s="1602"/>
      <c r="G4" s="1602"/>
      <c r="H4" s="1602"/>
    </row>
    <row r="5" spans="1:9" ht="17.399999999999999" x14ac:dyDescent="0.3">
      <c r="A5" s="1602" t="s">
        <v>387</v>
      </c>
      <c r="B5" s="1602"/>
      <c r="C5" s="1602"/>
      <c r="D5" s="1602"/>
      <c r="E5" s="1602"/>
      <c r="F5" s="1602"/>
      <c r="G5" s="1602"/>
      <c r="H5" s="1602"/>
    </row>
    <row r="6" spans="1:9" ht="17.399999999999999" x14ac:dyDescent="0.3">
      <c r="A6" s="1602" t="s">
        <v>1203</v>
      </c>
      <c r="B6" s="1602"/>
      <c r="C6" s="1602"/>
      <c r="D6" s="1602"/>
      <c r="E6" s="1602"/>
      <c r="F6" s="1602"/>
      <c r="G6" s="1602"/>
      <c r="H6" s="1602"/>
    </row>
    <row r="9" spans="1:9" s="28" customFormat="1" ht="15.6" x14ac:dyDescent="0.3">
      <c r="A9" s="28" t="s">
        <v>372</v>
      </c>
      <c r="B9" s="1359" t="s">
        <v>1687</v>
      </c>
      <c r="C9" s="1359" t="s">
        <v>1805</v>
      </c>
      <c r="D9" s="1359" t="s">
        <v>1929</v>
      </c>
      <c r="E9" s="1359" t="s">
        <v>2256</v>
      </c>
      <c r="F9" s="1359" t="s">
        <v>2257</v>
      </c>
      <c r="G9" s="1359" t="s">
        <v>2258</v>
      </c>
      <c r="H9" s="1359" t="s">
        <v>2259</v>
      </c>
    </row>
    <row r="10" spans="1:9" ht="4.5" customHeight="1" thickBot="1" x14ac:dyDescent="0.3">
      <c r="A10" s="24"/>
      <c r="B10" s="24"/>
      <c r="C10" s="24"/>
      <c r="D10" s="24"/>
      <c r="E10" s="24"/>
      <c r="F10" s="24"/>
      <c r="G10" s="24"/>
      <c r="H10" s="24"/>
    </row>
    <row r="11" spans="1:9" ht="4.5" customHeight="1" x14ac:dyDescent="0.25"/>
    <row r="12" spans="1:9" s="26" customFormat="1" ht="13.8" x14ac:dyDescent="0.25">
      <c r="A12" s="32" t="s">
        <v>1880</v>
      </c>
      <c r="B12" s="1134">
        <v>1187924</v>
      </c>
      <c r="C12" s="1134">
        <v>1283447</v>
      </c>
      <c r="D12" s="1134">
        <v>1338331</v>
      </c>
      <c r="E12" s="1134">
        <v>1513920</v>
      </c>
      <c r="F12" s="1134">
        <v>1513280</v>
      </c>
      <c r="G12" s="1134">
        <v>1766074</v>
      </c>
      <c r="H12" s="1134">
        <v>1959917</v>
      </c>
      <c r="I12" s="328"/>
    </row>
    <row r="13" spans="1:9" s="32" customFormat="1" ht="13.8" x14ac:dyDescent="0.25">
      <c r="A13" s="1119" t="s">
        <v>2039</v>
      </c>
      <c r="B13" s="1071" t="s">
        <v>1094</v>
      </c>
      <c r="C13" s="1071">
        <v>962557</v>
      </c>
      <c r="D13" s="1071" t="s">
        <v>1094</v>
      </c>
      <c r="E13" s="1071" t="s">
        <v>1094</v>
      </c>
      <c r="F13" s="1071">
        <v>1070249</v>
      </c>
      <c r="G13" s="1071">
        <v>1311384</v>
      </c>
      <c r="H13" s="1071" t="s">
        <v>1094</v>
      </c>
      <c r="I13" s="502"/>
    </row>
    <row r="14" spans="1:9" s="32" customFormat="1" ht="13.8" x14ac:dyDescent="0.25">
      <c r="A14" s="42" t="s">
        <v>2045</v>
      </c>
      <c r="B14" s="1017">
        <v>6288</v>
      </c>
      <c r="C14" s="1017" t="s">
        <v>1094</v>
      </c>
      <c r="D14" s="1017" t="s">
        <v>1094</v>
      </c>
      <c r="E14" s="1017" t="s">
        <v>1094</v>
      </c>
      <c r="F14" s="1017" t="s">
        <v>1094</v>
      </c>
      <c r="G14" s="1017" t="s">
        <v>1094</v>
      </c>
      <c r="H14" s="1135" t="s">
        <v>1094</v>
      </c>
      <c r="I14" s="502"/>
    </row>
    <row r="15" spans="1:9" s="32" customFormat="1" ht="13.8" x14ac:dyDescent="0.25">
      <c r="A15" s="42" t="s">
        <v>2040</v>
      </c>
      <c r="B15" s="1017" t="s">
        <v>1094</v>
      </c>
      <c r="C15" s="1017" t="s">
        <v>1094</v>
      </c>
      <c r="D15" s="1017" t="s">
        <v>1094</v>
      </c>
      <c r="E15" s="1135" t="s">
        <v>1094</v>
      </c>
      <c r="F15" s="1135" t="s">
        <v>1094</v>
      </c>
      <c r="G15" s="1135" t="s">
        <v>1094</v>
      </c>
      <c r="H15" s="1135" t="s">
        <v>1094</v>
      </c>
      <c r="I15" s="502"/>
    </row>
    <row r="16" spans="1:9" s="26" customFormat="1" ht="13.8" x14ac:dyDescent="0.25">
      <c r="A16" s="1358" t="s">
        <v>2181</v>
      </c>
      <c r="B16" s="1071" t="s">
        <v>1094</v>
      </c>
      <c r="C16" s="1071" t="s">
        <v>1094</v>
      </c>
      <c r="D16" s="1071" t="s">
        <v>1094</v>
      </c>
      <c r="E16" s="1071" t="s">
        <v>1094</v>
      </c>
      <c r="F16" s="1071" t="s">
        <v>1094</v>
      </c>
      <c r="G16" s="1071" t="s">
        <v>1094</v>
      </c>
      <c r="H16" s="1071" t="s">
        <v>1094</v>
      </c>
      <c r="I16" s="328"/>
    </row>
    <row r="17" spans="1:9" s="26" customFormat="1" ht="13.8" x14ac:dyDescent="0.25">
      <c r="A17" s="1011" t="s">
        <v>2041</v>
      </c>
      <c r="B17" s="1071">
        <v>9553</v>
      </c>
      <c r="C17" s="1071" t="s">
        <v>1094</v>
      </c>
      <c r="D17" s="1071" t="s">
        <v>1094</v>
      </c>
      <c r="E17" s="1071" t="s">
        <v>1094</v>
      </c>
      <c r="F17" s="1071" t="s">
        <v>1094</v>
      </c>
      <c r="G17" s="1071" t="s">
        <v>1094</v>
      </c>
      <c r="H17" s="1071" t="s">
        <v>1094</v>
      </c>
      <c r="I17" s="328"/>
    </row>
    <row r="18" spans="1:9" s="1119" customFormat="1" ht="13.8" x14ac:dyDescent="0.25">
      <c r="A18" s="32" t="s">
        <v>1881</v>
      </c>
      <c r="B18" s="1134">
        <v>492001</v>
      </c>
      <c r="C18" s="1134">
        <v>524711</v>
      </c>
      <c r="D18" s="1134">
        <v>649782</v>
      </c>
      <c r="E18" s="1134">
        <v>815634</v>
      </c>
      <c r="F18" s="1134">
        <v>711739</v>
      </c>
      <c r="G18" s="1134">
        <v>804564</v>
      </c>
      <c r="H18" s="1134">
        <v>1042152</v>
      </c>
      <c r="I18" s="328"/>
    </row>
    <row r="19" spans="1:9" s="26" customFormat="1" ht="13.8" x14ac:dyDescent="0.25">
      <c r="A19" s="26" t="s">
        <v>2042</v>
      </c>
      <c r="B19" s="13" t="s">
        <v>1094</v>
      </c>
      <c r="C19" s="13" t="s">
        <v>1094</v>
      </c>
      <c r="D19" s="13" t="s">
        <v>1094</v>
      </c>
      <c r="E19" s="13" t="s">
        <v>1094</v>
      </c>
      <c r="F19" s="13" t="s">
        <v>1094</v>
      </c>
      <c r="G19" s="13" t="s">
        <v>1094</v>
      </c>
      <c r="H19" s="13" t="s">
        <v>1094</v>
      </c>
    </row>
    <row r="20" spans="1:9" s="26" customFormat="1" ht="13.8" x14ac:dyDescent="0.25">
      <c r="A20" s="26" t="s">
        <v>2043</v>
      </c>
      <c r="B20" s="13" t="s">
        <v>1094</v>
      </c>
      <c r="C20" s="13">
        <v>53569</v>
      </c>
      <c r="D20" s="13" t="s">
        <v>1094</v>
      </c>
      <c r="E20" s="13" t="s">
        <v>1094</v>
      </c>
      <c r="F20" s="13" t="s">
        <v>1094</v>
      </c>
      <c r="G20" s="13" t="s">
        <v>1094</v>
      </c>
      <c r="H20" s="13" t="s">
        <v>1094</v>
      </c>
      <c r="I20" s="328"/>
    </row>
    <row r="21" spans="1:9" s="26" customFormat="1" ht="13.8" x14ac:dyDescent="0.25">
      <c r="A21" s="1119" t="s">
        <v>2044</v>
      </c>
      <c r="B21" s="13" t="s">
        <v>1094</v>
      </c>
      <c r="C21" s="13">
        <v>5696</v>
      </c>
      <c r="D21" s="13" t="s">
        <v>1094</v>
      </c>
      <c r="E21" s="13" t="s">
        <v>1094</v>
      </c>
      <c r="F21" s="13" t="s">
        <v>1094</v>
      </c>
      <c r="G21" s="13" t="s">
        <v>1094</v>
      </c>
      <c r="H21" s="13" t="s">
        <v>1094</v>
      </c>
    </row>
    <row r="22" spans="1:9" s="26" customFormat="1" ht="4.5" customHeight="1" x14ac:dyDescent="0.25">
      <c r="B22" s="112"/>
      <c r="C22" s="112"/>
      <c r="D22" s="112"/>
      <c r="E22" s="112"/>
      <c r="F22" s="112"/>
      <c r="G22" s="112"/>
      <c r="H22" s="112"/>
    </row>
    <row r="23" spans="1:9" s="32" customFormat="1" ht="13.8" x14ac:dyDescent="0.25">
      <c r="A23" s="32" t="s">
        <v>1126</v>
      </c>
      <c r="B23" s="49">
        <v>1679926</v>
      </c>
      <c r="C23" s="49">
        <v>1808163</v>
      </c>
      <c r="D23" s="49">
        <v>1988114</v>
      </c>
      <c r="E23" s="49">
        <v>2329553</v>
      </c>
      <c r="F23" s="49">
        <v>2225020</v>
      </c>
      <c r="G23" s="49">
        <v>2570637</v>
      </c>
      <c r="H23" s="49">
        <v>3002072</v>
      </c>
    </row>
    <row r="24" spans="1:9" s="42" customFormat="1" ht="11.4" x14ac:dyDescent="0.2">
      <c r="A24" s="42" t="s">
        <v>503</v>
      </c>
      <c r="B24" s="194">
        <v>5.4</v>
      </c>
      <c r="C24" s="194">
        <v>7.6</v>
      </c>
      <c r="D24" s="194">
        <v>10</v>
      </c>
      <c r="E24" s="194">
        <v>17.2</v>
      </c>
      <c r="F24" s="194">
        <v>-4.5</v>
      </c>
      <c r="G24" s="194">
        <v>15.5</v>
      </c>
      <c r="H24" s="194">
        <v>16.8</v>
      </c>
    </row>
    <row r="25" spans="1:9" s="42" customFormat="1" ht="11.4" x14ac:dyDescent="0.2">
      <c r="B25" s="194"/>
      <c r="C25" s="194"/>
    </row>
    <row r="26" spans="1:9" x14ac:dyDescent="0.25">
      <c r="B26" s="81"/>
      <c r="C26" s="81"/>
      <c r="D26" s="81"/>
      <c r="E26" s="81"/>
      <c r="F26" s="81"/>
      <c r="G26" s="81"/>
      <c r="H26" s="81"/>
    </row>
    <row r="27" spans="1:9" x14ac:dyDescent="0.25">
      <c r="B27" s="81"/>
      <c r="C27" s="81"/>
      <c r="D27" s="81"/>
      <c r="E27" s="81"/>
      <c r="F27" s="81"/>
      <c r="G27" s="81"/>
      <c r="H27" s="81"/>
    </row>
    <row r="28" spans="1:9" s="28" customFormat="1" ht="15.6" x14ac:dyDescent="0.3">
      <c r="A28" s="615" t="s">
        <v>827</v>
      </c>
      <c r="B28" s="1359" t="str">
        <f>B9</f>
        <v>2016</v>
      </c>
      <c r="C28" s="1359" t="str">
        <f t="shared" ref="C28:H28" si="0">C9</f>
        <v>2017</v>
      </c>
      <c r="D28" s="1359" t="str">
        <f t="shared" si="0"/>
        <v>2018</v>
      </c>
      <c r="E28" s="1359" t="str">
        <f t="shared" si="0"/>
        <v>2019</v>
      </c>
      <c r="F28" s="1359" t="str">
        <f t="shared" si="0"/>
        <v>2020</v>
      </c>
      <c r="G28" s="1359" t="str">
        <f t="shared" si="0"/>
        <v>2021</v>
      </c>
      <c r="H28" s="1359" t="str">
        <f t="shared" si="0"/>
        <v>2022</v>
      </c>
    </row>
    <row r="29" spans="1:9" ht="3.75" customHeight="1" thickBot="1" x14ac:dyDescent="0.3">
      <c r="A29" s="24"/>
      <c r="B29" s="570"/>
      <c r="C29" s="570"/>
      <c r="D29" s="570"/>
      <c r="E29" s="570"/>
      <c r="F29" s="570"/>
      <c r="G29" s="570"/>
      <c r="H29" s="570"/>
    </row>
    <row r="30" spans="1:9" s="26" customFormat="1" ht="13.8" x14ac:dyDescent="0.25">
      <c r="A30" s="26" t="s">
        <v>819</v>
      </c>
      <c r="B30" s="36">
        <v>113011</v>
      </c>
      <c r="C30" s="36">
        <v>126491</v>
      </c>
      <c r="D30" s="36">
        <v>113964</v>
      </c>
      <c r="E30" s="36">
        <v>133476</v>
      </c>
      <c r="F30" s="36">
        <v>162397</v>
      </c>
      <c r="G30" s="36">
        <v>147567</v>
      </c>
      <c r="H30" s="36">
        <v>179042</v>
      </c>
    </row>
    <row r="31" spans="1:9" s="26" customFormat="1" ht="13.8" x14ac:dyDescent="0.25">
      <c r="A31" s="26" t="s">
        <v>820</v>
      </c>
      <c r="B31" s="36">
        <v>111731</v>
      </c>
      <c r="C31" s="36">
        <v>104498</v>
      </c>
      <c r="D31" s="36">
        <v>130819</v>
      </c>
      <c r="E31" s="36">
        <v>136014</v>
      </c>
      <c r="F31" s="36">
        <v>173281</v>
      </c>
      <c r="G31" s="36">
        <v>146412</v>
      </c>
      <c r="H31" s="36">
        <v>177265</v>
      </c>
    </row>
    <row r="32" spans="1:9" s="26" customFormat="1" ht="13.8" x14ac:dyDescent="0.25">
      <c r="A32" s="26" t="s">
        <v>821</v>
      </c>
      <c r="B32" s="36">
        <v>111685</v>
      </c>
      <c r="C32" s="36">
        <v>130849</v>
      </c>
      <c r="D32" s="36">
        <v>138508</v>
      </c>
      <c r="E32" s="36">
        <v>155403</v>
      </c>
      <c r="F32" s="36">
        <v>171893</v>
      </c>
      <c r="G32" s="36">
        <v>178514</v>
      </c>
      <c r="H32" s="36">
        <v>241330</v>
      </c>
    </row>
    <row r="33" spans="1:8" s="26" customFormat="1" ht="13.8" x14ac:dyDescent="0.25">
      <c r="A33" s="26" t="s">
        <v>822</v>
      </c>
      <c r="B33" s="36">
        <v>118223</v>
      </c>
      <c r="C33" s="36">
        <v>140810</v>
      </c>
      <c r="D33" s="36">
        <v>133847</v>
      </c>
      <c r="E33" s="36">
        <v>174460</v>
      </c>
      <c r="F33" s="36">
        <v>150528</v>
      </c>
      <c r="G33" s="36">
        <v>188953</v>
      </c>
      <c r="H33" s="36">
        <v>255753</v>
      </c>
    </row>
    <row r="34" spans="1:8" s="26" customFormat="1" ht="13.8" x14ac:dyDescent="0.25">
      <c r="A34" s="26" t="s">
        <v>823</v>
      </c>
      <c r="B34" s="36">
        <v>180368</v>
      </c>
      <c r="C34" s="36">
        <v>186460</v>
      </c>
      <c r="D34" s="36">
        <v>209089</v>
      </c>
      <c r="E34" s="36">
        <v>266077</v>
      </c>
      <c r="F34" s="36">
        <v>218653</v>
      </c>
      <c r="G34" s="36">
        <v>256416</v>
      </c>
      <c r="H34" s="36">
        <v>312459</v>
      </c>
    </row>
    <row r="35" spans="1:8" s="26" customFormat="1" ht="13.8" x14ac:dyDescent="0.25">
      <c r="A35" s="26" t="s">
        <v>824</v>
      </c>
      <c r="B35" s="36">
        <v>164109</v>
      </c>
      <c r="C35" s="36">
        <v>204642</v>
      </c>
      <c r="D35" s="36">
        <v>203422</v>
      </c>
      <c r="E35" s="36">
        <v>266343</v>
      </c>
      <c r="F35" s="36">
        <v>219307</v>
      </c>
      <c r="G35" s="36">
        <v>284473</v>
      </c>
      <c r="H35" s="36">
        <v>313937</v>
      </c>
    </row>
    <row r="36" spans="1:8" s="26" customFormat="1" ht="13.8" x14ac:dyDescent="0.25">
      <c r="A36" s="26" t="s">
        <v>405</v>
      </c>
      <c r="B36" s="36">
        <v>152274</v>
      </c>
      <c r="C36" s="36">
        <v>159146</v>
      </c>
      <c r="D36" s="36">
        <v>167245</v>
      </c>
      <c r="E36" s="36">
        <v>205879</v>
      </c>
      <c r="F36" s="36">
        <v>177797</v>
      </c>
      <c r="G36" s="36">
        <v>240269</v>
      </c>
      <c r="H36" s="36">
        <v>269941</v>
      </c>
    </row>
    <row r="37" spans="1:8" s="26" customFormat="1" ht="13.8" x14ac:dyDescent="0.25">
      <c r="A37" s="26" t="s">
        <v>623</v>
      </c>
      <c r="B37" s="36">
        <v>164711</v>
      </c>
      <c r="C37" s="36">
        <v>161482</v>
      </c>
      <c r="D37" s="36">
        <v>186786</v>
      </c>
      <c r="E37" s="36">
        <v>211910</v>
      </c>
      <c r="F37" s="36">
        <v>175218</v>
      </c>
      <c r="G37" s="36">
        <v>240000</v>
      </c>
      <c r="H37" s="36">
        <v>250962</v>
      </c>
    </row>
    <row r="38" spans="1:8" s="26" customFormat="1" ht="13.8" x14ac:dyDescent="0.25">
      <c r="A38" s="26" t="s">
        <v>624</v>
      </c>
      <c r="B38" s="36">
        <v>146385</v>
      </c>
      <c r="C38" s="36">
        <v>154727</v>
      </c>
      <c r="D38" s="36">
        <v>178470</v>
      </c>
      <c r="E38" s="36">
        <v>190163</v>
      </c>
      <c r="F38" s="36">
        <v>198271</v>
      </c>
      <c r="G38" s="36">
        <v>240970</v>
      </c>
      <c r="H38" s="36">
        <v>246041</v>
      </c>
    </row>
    <row r="39" spans="1:8" s="26" customFormat="1" ht="13.8" x14ac:dyDescent="0.25">
      <c r="A39" s="26" t="s">
        <v>625</v>
      </c>
      <c r="B39" s="36">
        <v>158833</v>
      </c>
      <c r="C39" s="36">
        <v>138906</v>
      </c>
      <c r="D39" s="36">
        <v>179947</v>
      </c>
      <c r="E39" s="36">
        <v>232086</v>
      </c>
      <c r="F39" s="36">
        <v>198018</v>
      </c>
      <c r="G39" s="36">
        <v>226945</v>
      </c>
      <c r="H39" s="36">
        <v>250540</v>
      </c>
    </row>
    <row r="40" spans="1:8" s="26" customFormat="1" ht="13.8" x14ac:dyDescent="0.25">
      <c r="A40" s="26" t="s">
        <v>626</v>
      </c>
      <c r="B40" s="36">
        <v>141209</v>
      </c>
      <c r="C40" s="36">
        <v>154936</v>
      </c>
      <c r="D40" s="36">
        <v>154590</v>
      </c>
      <c r="E40" s="36">
        <v>192203</v>
      </c>
      <c r="F40" s="36">
        <v>193254</v>
      </c>
      <c r="G40" s="36">
        <v>216577</v>
      </c>
      <c r="H40" s="36">
        <v>263251</v>
      </c>
    </row>
    <row r="41" spans="1:8" s="26" customFormat="1" ht="13.8" x14ac:dyDescent="0.25">
      <c r="A41" s="26" t="s">
        <v>627</v>
      </c>
      <c r="B41" s="36">
        <v>117387</v>
      </c>
      <c r="C41" s="36">
        <v>145216</v>
      </c>
      <c r="D41" s="36">
        <v>191427</v>
      </c>
      <c r="E41" s="36">
        <v>165539</v>
      </c>
      <c r="F41" s="36">
        <v>186403</v>
      </c>
      <c r="G41" s="36">
        <v>203541</v>
      </c>
      <c r="H41" s="36">
        <v>241551</v>
      </c>
    </row>
    <row r="42" spans="1:8" ht="4.5" customHeight="1" x14ac:dyDescent="0.25">
      <c r="B42" s="571"/>
      <c r="C42" s="571"/>
      <c r="D42" s="571"/>
      <c r="E42" s="571"/>
      <c r="F42" s="571"/>
      <c r="G42" s="571"/>
      <c r="H42" s="571"/>
    </row>
    <row r="43" spans="1:8" ht="15.6" x14ac:dyDescent="0.3">
      <c r="A43" s="28" t="s">
        <v>980</v>
      </c>
      <c r="B43" s="572">
        <f>B23</f>
        <v>1679926</v>
      </c>
      <c r="C43" s="572">
        <f t="shared" ref="C43:H43" si="1">C23</f>
        <v>1808163</v>
      </c>
      <c r="D43" s="572">
        <f t="shared" si="1"/>
        <v>1988114</v>
      </c>
      <c r="E43" s="572">
        <f t="shared" si="1"/>
        <v>2329553</v>
      </c>
      <c r="F43" s="572">
        <f t="shared" si="1"/>
        <v>2225020</v>
      </c>
      <c r="G43" s="572">
        <f t="shared" si="1"/>
        <v>2570637</v>
      </c>
      <c r="H43" s="572">
        <f t="shared" si="1"/>
        <v>3002072</v>
      </c>
    </row>
    <row r="45" spans="1:8" s="159" customFormat="1" ht="13.8" x14ac:dyDescent="0.25">
      <c r="A45" s="1119" t="str">
        <f>CONCATENATE(B9," - ",G9,": revised data")</f>
        <v>2016 - 2021: revised data</v>
      </c>
    </row>
    <row r="46" spans="1:8" s="159" customFormat="1" ht="13.8" x14ac:dyDescent="0.25">
      <c r="A46" s="1358" t="str">
        <f>CONCATENATE(H9,": preliminary data")</f>
        <v>2022: preliminary data</v>
      </c>
    </row>
    <row r="47" spans="1:8" s="159" customFormat="1" ht="13.8" x14ac:dyDescent="0.25">
      <c r="A47" s="1358" t="s">
        <v>2047</v>
      </c>
      <c r="B47" s="1358"/>
    </row>
    <row r="48" spans="1:8" ht="28.5" customHeight="1" x14ac:dyDescent="0.25">
      <c r="A48" s="1664" t="s">
        <v>1904</v>
      </c>
      <c r="B48" s="1664"/>
      <c r="C48" s="1664"/>
      <c r="D48" s="1664"/>
      <c r="E48" s="1664"/>
      <c r="F48" s="1664"/>
      <c r="G48" s="1664"/>
      <c r="H48" s="1664"/>
    </row>
    <row r="49" spans="1:3" ht="13.8" x14ac:dyDescent="0.25">
      <c r="A49" s="159"/>
      <c r="B49" s="159"/>
      <c r="C49" s="159"/>
    </row>
  </sheetData>
  <customSheetViews>
    <customSheetView guid="{F67F5823-51D5-4D47-B100-5B47C1E6BCB9}" showPageBreaks="1" fitToPage="1" printArea="1">
      <selection activeCell="I18" sqref="I12:I18"/>
      <pageMargins left="0.75" right="0.75" top="1" bottom="1" header="0.5" footer="0.5"/>
      <printOptions horizontalCentered="1"/>
      <pageSetup scale="78" firstPageNumber="33" orientation="portrait" horizontalDpi="4294967292" verticalDpi="300" r:id="rId1"/>
      <headerFooter alignWithMargins="0">
        <oddFooter>&amp;C&amp;P</oddFooter>
      </headerFooter>
    </customSheetView>
    <customSheetView guid="{9014CDA8-C3FC-41E6-A045-DAEFC55B82B1}" showPageBreaks="1" fitToPage="1" printArea="1">
      <selection activeCell="A6" sqref="A6:H6"/>
      <pageMargins left="0.75" right="0.75" top="1" bottom="1" header="0.5" footer="0.5"/>
      <printOptions horizontalCentered="1"/>
      <pageSetup scale="77" firstPageNumber="33" orientation="portrait" horizontalDpi="4294967292" verticalDpi="300" r:id="rId2"/>
      <headerFooter alignWithMargins="0">
        <oddFooter>&amp;C&amp;P</oddFooter>
      </headerFooter>
    </customSheetView>
  </customSheetViews>
  <mergeCells count="6">
    <mergeCell ref="A48:H48"/>
    <mergeCell ref="A6:H6"/>
    <mergeCell ref="A1:H1"/>
    <mergeCell ref="A3:H3"/>
    <mergeCell ref="A4:H4"/>
    <mergeCell ref="A5:H5"/>
  </mergeCells>
  <phoneticPr fontId="0" type="noConversion"/>
  <hyperlinks>
    <hyperlink ref="A48:H48" r:id="rId3" display="Source: Statistics Canada. Table 16-10-0048-01 - Manufacturing sales by industry and province, monthly" xr:uid="{00000000-0004-0000-2F00-000000000000}"/>
  </hyperlinks>
  <printOptions horizontalCentered="1"/>
  <pageMargins left="0.74803149606299202" right="0.74803149606299202" top="0.98425196850393704" bottom="0.98425196850393704" header="0.511811023622047" footer="0.511811023622047"/>
  <pageSetup scale="78" firstPageNumber="27" orientation="portrait" useFirstPageNumber="1" r:id="rId4"/>
  <headerFooter alignWithMargins="0"/>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0">
    <tabColor indexed="46"/>
    <pageSetUpPr fitToPage="1"/>
  </sheetPr>
  <dimension ref="A1:BG86"/>
  <sheetViews>
    <sheetView zoomScaleNormal="100" workbookViewId="0">
      <selection activeCell="A2" sqref="A2"/>
    </sheetView>
  </sheetViews>
  <sheetFormatPr defaultRowHeight="13.2" x14ac:dyDescent="0.25"/>
  <cols>
    <col min="1" max="1" width="42.5546875" customWidth="1"/>
    <col min="2" max="5" width="9.6640625" bestFit="1" customWidth="1"/>
    <col min="6" max="6" width="8" customWidth="1"/>
    <col min="7" max="7" width="2.44140625" customWidth="1"/>
    <col min="8" max="8" width="8" customWidth="1"/>
    <col min="9" max="9" width="2.88671875" customWidth="1"/>
    <col min="10" max="10" width="8" customWidth="1"/>
    <col min="11" max="11" width="2.88671875" customWidth="1"/>
  </cols>
  <sheetData>
    <row r="1" spans="1:59" ht="17.399999999999999" x14ac:dyDescent="0.3">
      <c r="A1" s="1609" t="s">
        <v>263</v>
      </c>
      <c r="B1" s="1609"/>
      <c r="C1" s="1609"/>
      <c r="D1" s="1609"/>
      <c r="E1" s="1609"/>
      <c r="F1" s="1609"/>
      <c r="G1" s="1609"/>
      <c r="H1" s="1609"/>
      <c r="I1" s="1609"/>
      <c r="J1" s="1609"/>
      <c r="K1" s="1609"/>
    </row>
    <row r="2" spans="1:59" ht="18" customHeight="1" x14ac:dyDescent="0.3">
      <c r="A2" s="27"/>
      <c r="B2" s="27"/>
      <c r="C2" s="27"/>
    </row>
    <row r="3" spans="1:59" ht="17.399999999999999" x14ac:dyDescent="0.3">
      <c r="A3" s="1602" t="s">
        <v>2426</v>
      </c>
      <c r="B3" s="1602"/>
      <c r="C3" s="1602"/>
      <c r="D3" s="1602"/>
      <c r="E3" s="1602"/>
      <c r="F3" s="1602"/>
      <c r="G3" s="1602"/>
      <c r="H3" s="1602"/>
      <c r="I3" s="1602"/>
      <c r="J3" s="1602"/>
      <c r="K3" s="1602"/>
    </row>
    <row r="4" spans="1:59" ht="17.399999999999999" x14ac:dyDescent="0.3">
      <c r="A4" s="1602" t="s">
        <v>387</v>
      </c>
      <c r="B4" s="1602"/>
      <c r="C4" s="1602"/>
      <c r="D4" s="1602"/>
      <c r="E4" s="1602"/>
      <c r="F4" s="1602"/>
      <c r="G4" s="1602"/>
      <c r="H4" s="1602"/>
      <c r="I4" s="1602"/>
      <c r="J4" s="1602"/>
      <c r="K4" s="1602"/>
    </row>
    <row r="5" spans="1:59" ht="17.399999999999999" x14ac:dyDescent="0.3">
      <c r="A5" s="1602" t="s">
        <v>214</v>
      </c>
      <c r="B5" s="1602"/>
      <c r="C5" s="1602"/>
      <c r="D5" s="1602"/>
      <c r="E5" s="1602"/>
      <c r="F5" s="1602"/>
      <c r="G5" s="1602"/>
      <c r="H5" s="1602"/>
      <c r="I5" s="1602"/>
      <c r="J5" s="1602"/>
      <c r="K5" s="1602"/>
    </row>
    <row r="6" spans="1:59" ht="12.75" customHeight="1" x14ac:dyDescent="0.3">
      <c r="A6" s="15"/>
      <c r="B6" s="15"/>
      <c r="C6" s="15"/>
      <c r="D6" s="15"/>
      <c r="E6" s="15"/>
      <c r="F6" s="15"/>
      <c r="G6" s="1360"/>
      <c r="H6" s="15"/>
      <c r="I6" s="1360"/>
      <c r="J6" s="15"/>
    </row>
    <row r="8" spans="1:59" ht="18" x14ac:dyDescent="0.3">
      <c r="A8" s="28" t="s">
        <v>388</v>
      </c>
      <c r="B8" s="37" t="s">
        <v>1805</v>
      </c>
      <c r="C8" s="37" t="s">
        <v>1929</v>
      </c>
      <c r="D8" s="37" t="s">
        <v>2256</v>
      </c>
      <c r="E8" s="37" t="s">
        <v>2257</v>
      </c>
      <c r="F8" s="37" t="s">
        <v>2258</v>
      </c>
      <c r="G8" s="1382" t="s">
        <v>2073</v>
      </c>
      <c r="H8" s="37" t="s">
        <v>2259</v>
      </c>
      <c r="I8" s="1382" t="s">
        <v>2075</v>
      </c>
      <c r="J8" s="37" t="s">
        <v>2427</v>
      </c>
      <c r="K8" s="1382" t="s">
        <v>2182</v>
      </c>
    </row>
    <row r="9" spans="1:59" ht="4.5" customHeight="1" thickBot="1" x14ac:dyDescent="0.35">
      <c r="A9" s="85"/>
      <c r="B9" s="85"/>
      <c r="C9" s="85"/>
      <c r="D9" s="85"/>
      <c r="E9" s="85"/>
      <c r="F9" s="85"/>
      <c r="G9" s="85"/>
      <c r="H9" s="85"/>
      <c r="I9" s="85"/>
      <c r="J9" s="85"/>
      <c r="K9" s="85"/>
    </row>
    <row r="10" spans="1:59" ht="4.5" customHeight="1" x14ac:dyDescent="0.25"/>
    <row r="11" spans="1:59" s="26" customFormat="1" ht="13.8" x14ac:dyDescent="0.25">
      <c r="A11" s="26" t="s">
        <v>1111</v>
      </c>
      <c r="B11" s="65">
        <v>69.2</v>
      </c>
      <c r="C11" s="65">
        <v>95.3</v>
      </c>
      <c r="D11" s="65">
        <v>115.5</v>
      </c>
      <c r="E11" s="65" t="s">
        <v>1094</v>
      </c>
      <c r="F11" s="1640">
        <v>88.3</v>
      </c>
      <c r="G11" s="1640"/>
      <c r="H11" s="1640">
        <v>103.3</v>
      </c>
      <c r="I11" s="1640"/>
      <c r="J11" s="1640">
        <v>103.7</v>
      </c>
      <c r="K11" s="1640"/>
    </row>
    <row r="12" spans="1:59" s="42" customFormat="1" ht="13.8" x14ac:dyDescent="0.25">
      <c r="A12" s="42" t="s">
        <v>1101</v>
      </c>
      <c r="B12" s="1365" t="s">
        <v>1094</v>
      </c>
      <c r="C12" s="1365" t="s">
        <v>1094</v>
      </c>
      <c r="D12" s="1365">
        <v>53.7</v>
      </c>
      <c r="E12" s="1365" t="s">
        <v>1094</v>
      </c>
      <c r="F12" s="1726">
        <v>23.9</v>
      </c>
      <c r="G12" s="1726"/>
      <c r="H12" s="1726">
        <v>26.5</v>
      </c>
      <c r="I12" s="1726"/>
      <c r="J12" s="1726">
        <v>29.5</v>
      </c>
      <c r="K12" s="1726"/>
      <c r="P12" s="1370"/>
    </row>
    <row r="13" spans="1:59" s="42" customFormat="1" ht="13.8" x14ac:dyDescent="0.25">
      <c r="A13" s="42" t="s">
        <v>1621</v>
      </c>
      <c r="B13" s="1365" t="s">
        <v>1094</v>
      </c>
      <c r="C13" s="1365" t="s">
        <v>1094</v>
      </c>
      <c r="D13" s="1365">
        <v>61.7</v>
      </c>
      <c r="E13" s="1365">
        <v>48.9</v>
      </c>
      <c r="F13" s="1726">
        <v>64.400000000000006</v>
      </c>
      <c r="G13" s="1726"/>
      <c r="H13" s="1726">
        <v>76.8</v>
      </c>
      <c r="I13" s="1726"/>
      <c r="J13" s="1726">
        <v>74.099999999999994</v>
      </c>
      <c r="K13" s="1726"/>
      <c r="L13" s="158"/>
      <c r="M13" s="158"/>
      <c r="N13" s="158"/>
      <c r="O13" s="158"/>
      <c r="P13" s="1370"/>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row>
    <row r="14" spans="1:59" s="42" customFormat="1" ht="13.8" x14ac:dyDescent="0.25">
      <c r="A14" s="26" t="s">
        <v>1100</v>
      </c>
      <c r="B14" s="65">
        <v>80.900000000000006</v>
      </c>
      <c r="C14" s="65" t="s">
        <v>1094</v>
      </c>
      <c r="D14" s="65">
        <v>55.7</v>
      </c>
      <c r="E14" s="65">
        <v>71.3</v>
      </c>
      <c r="F14" s="1640">
        <v>87.1</v>
      </c>
      <c r="G14" s="1640"/>
      <c r="H14" s="1640">
        <v>123.6</v>
      </c>
      <c r="I14" s="1640"/>
      <c r="J14" s="1640">
        <v>130.30000000000001</v>
      </c>
      <c r="K14" s="1640"/>
      <c r="L14" s="158"/>
      <c r="M14" s="158"/>
      <c r="N14" s="158"/>
      <c r="O14" s="158"/>
      <c r="P14" s="1370"/>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row>
    <row r="15" spans="1:59" s="42" customFormat="1" ht="13.8" x14ac:dyDescent="0.25">
      <c r="A15" s="42" t="s">
        <v>1101</v>
      </c>
      <c r="B15" s="1365">
        <v>63.5</v>
      </c>
      <c r="C15" s="1365" t="s">
        <v>1094</v>
      </c>
      <c r="D15" s="1365">
        <v>49.1</v>
      </c>
      <c r="E15" s="1365">
        <v>59.8</v>
      </c>
      <c r="F15" s="1726">
        <v>72.599999999999994</v>
      </c>
      <c r="G15" s="1726"/>
      <c r="H15" s="1726">
        <v>118.9</v>
      </c>
      <c r="I15" s="1726"/>
      <c r="J15" s="1726">
        <v>129.1</v>
      </c>
      <c r="K15" s="1726"/>
      <c r="L15" s="158"/>
      <c r="M15" s="158"/>
      <c r="N15" s="158"/>
      <c r="O15" s="158"/>
      <c r="P15" s="1370"/>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row>
    <row r="16" spans="1:59" s="42" customFormat="1" ht="13.8" x14ac:dyDescent="0.25">
      <c r="A16" s="42" t="s">
        <v>1621</v>
      </c>
      <c r="B16" s="1365">
        <v>17.399999999999999</v>
      </c>
      <c r="C16" s="1365" t="s">
        <v>1094</v>
      </c>
      <c r="D16" s="1365">
        <v>6.6</v>
      </c>
      <c r="E16" s="1365">
        <v>11.5</v>
      </c>
      <c r="F16" s="1726">
        <v>14.5</v>
      </c>
      <c r="G16" s="1726"/>
      <c r="H16" s="1726">
        <v>4.7</v>
      </c>
      <c r="I16" s="1726"/>
      <c r="J16" s="1726">
        <v>1.2</v>
      </c>
      <c r="K16" s="1726"/>
      <c r="L16" s="158"/>
      <c r="M16" s="158"/>
      <c r="N16" s="158"/>
      <c r="O16" s="158"/>
      <c r="P16" s="1370"/>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row>
    <row r="17" spans="1:16" s="26" customFormat="1" ht="13.8" x14ac:dyDescent="0.25">
      <c r="A17" s="26" t="s">
        <v>630</v>
      </c>
      <c r="B17" s="65">
        <v>33.5</v>
      </c>
      <c r="C17" s="65">
        <v>26.8</v>
      </c>
      <c r="D17" s="65">
        <v>24.1</v>
      </c>
      <c r="E17" s="65">
        <v>27.3</v>
      </c>
      <c r="F17" s="1640">
        <v>42.7</v>
      </c>
      <c r="G17" s="1640"/>
      <c r="H17" s="1640">
        <v>49</v>
      </c>
      <c r="I17" s="1640"/>
      <c r="J17" s="1640">
        <v>51.7</v>
      </c>
      <c r="K17" s="1640"/>
      <c r="P17" s="1370"/>
    </row>
    <row r="18" spans="1:16" s="42" customFormat="1" ht="13.8" x14ac:dyDescent="0.25">
      <c r="A18" s="42" t="s">
        <v>1101</v>
      </c>
      <c r="B18" s="1365">
        <v>4.8</v>
      </c>
      <c r="C18" s="1365">
        <v>3.8</v>
      </c>
      <c r="D18" s="1365">
        <v>3.4</v>
      </c>
      <c r="E18" s="1365">
        <v>3.9</v>
      </c>
      <c r="F18" s="1726">
        <v>6.1</v>
      </c>
      <c r="G18" s="1726"/>
      <c r="H18" s="1726">
        <v>6.7</v>
      </c>
      <c r="I18" s="1726"/>
      <c r="J18" s="1726">
        <v>7.1</v>
      </c>
      <c r="K18" s="1726"/>
      <c r="L18" s="194"/>
      <c r="P18" s="1370"/>
    </row>
    <row r="19" spans="1:16" s="42" customFormat="1" ht="11.4" x14ac:dyDescent="0.2">
      <c r="A19" s="42" t="s">
        <v>1621</v>
      </c>
      <c r="B19" s="1365">
        <v>28.8</v>
      </c>
      <c r="C19" s="1365">
        <v>23</v>
      </c>
      <c r="D19" s="1365">
        <v>20.7</v>
      </c>
      <c r="E19" s="1365">
        <v>23.4</v>
      </c>
      <c r="F19" s="1726">
        <v>36.6</v>
      </c>
      <c r="G19" s="1726"/>
      <c r="H19" s="1726">
        <v>42.3</v>
      </c>
      <c r="I19" s="1726"/>
      <c r="J19" s="1726">
        <v>44.6</v>
      </c>
      <c r="K19" s="1726"/>
      <c r="L19" s="194"/>
    </row>
    <row r="20" spans="1:16" s="26" customFormat="1" ht="13.8" x14ac:dyDescent="0.25">
      <c r="A20" s="26" t="s">
        <v>841</v>
      </c>
      <c r="B20" s="65" t="s">
        <v>1094</v>
      </c>
      <c r="C20" s="65">
        <v>69.900000000000006</v>
      </c>
      <c r="D20" s="65">
        <v>87.3</v>
      </c>
      <c r="E20" s="65">
        <v>88.9</v>
      </c>
      <c r="F20" s="1640" t="s">
        <v>1094</v>
      </c>
      <c r="G20" s="1640"/>
      <c r="H20" s="1640">
        <v>97.8</v>
      </c>
      <c r="I20" s="1640"/>
      <c r="J20" s="1640">
        <v>104</v>
      </c>
      <c r="K20" s="1640"/>
    </row>
    <row r="21" spans="1:16" s="42" customFormat="1" ht="11.4" x14ac:dyDescent="0.2">
      <c r="A21" s="42" t="s">
        <v>1101</v>
      </c>
      <c r="B21" s="1365" t="s">
        <v>1094</v>
      </c>
      <c r="C21" s="1365" t="s">
        <v>1094</v>
      </c>
      <c r="D21" s="1365">
        <v>34.6</v>
      </c>
      <c r="E21" s="1365">
        <v>41.3</v>
      </c>
      <c r="F21" s="1726" t="s">
        <v>1094</v>
      </c>
      <c r="G21" s="1726"/>
      <c r="H21" s="1726">
        <v>38.6</v>
      </c>
      <c r="I21" s="1726"/>
      <c r="J21" s="1726">
        <v>53.9</v>
      </c>
      <c r="K21" s="1726"/>
    </row>
    <row r="22" spans="1:16" s="42" customFormat="1" ht="11.4" x14ac:dyDescent="0.2">
      <c r="A22" s="42" t="s">
        <v>1621</v>
      </c>
      <c r="B22" s="1365" t="s">
        <v>1094</v>
      </c>
      <c r="C22" s="1365">
        <v>46.6</v>
      </c>
      <c r="D22" s="1365">
        <v>52.6</v>
      </c>
      <c r="E22" s="1365">
        <v>47.6</v>
      </c>
      <c r="F22" s="1726" t="s">
        <v>1094</v>
      </c>
      <c r="G22" s="1726"/>
      <c r="H22" s="1726">
        <v>59.2</v>
      </c>
      <c r="I22" s="1726"/>
      <c r="J22" s="1726">
        <v>50.1</v>
      </c>
      <c r="K22" s="1726"/>
    </row>
    <row r="23" spans="1:16" s="26" customFormat="1" ht="13.8" x14ac:dyDescent="0.25">
      <c r="A23" s="26" t="s">
        <v>1095</v>
      </c>
      <c r="B23" s="65">
        <v>12.7</v>
      </c>
      <c r="C23" s="65">
        <v>21</v>
      </c>
      <c r="D23" s="65">
        <v>9.5</v>
      </c>
      <c r="E23" s="65" t="s">
        <v>1094</v>
      </c>
      <c r="F23" s="1640" t="s">
        <v>1094</v>
      </c>
      <c r="G23" s="1640"/>
      <c r="H23" s="1640">
        <v>9.1</v>
      </c>
      <c r="I23" s="1640"/>
      <c r="J23" s="1640" t="s">
        <v>1094</v>
      </c>
      <c r="K23" s="1640"/>
    </row>
    <row r="24" spans="1:16" s="42" customFormat="1" ht="11.4" x14ac:dyDescent="0.2">
      <c r="A24" s="42" t="s">
        <v>1101</v>
      </c>
      <c r="B24" s="1365" t="s">
        <v>1094</v>
      </c>
      <c r="C24" s="1365" t="s">
        <v>1094</v>
      </c>
      <c r="D24" s="1365" t="s">
        <v>1094</v>
      </c>
      <c r="E24" s="1365" t="s">
        <v>1094</v>
      </c>
      <c r="F24" s="1726" t="s">
        <v>1094</v>
      </c>
      <c r="G24" s="1726"/>
      <c r="H24" s="1726">
        <v>2.4</v>
      </c>
      <c r="I24" s="1726"/>
      <c r="J24" s="1726" t="s">
        <v>1094</v>
      </c>
      <c r="K24" s="1726"/>
      <c r="L24" s="42" t="s">
        <v>1009</v>
      </c>
    </row>
    <row r="25" spans="1:16" s="42" customFormat="1" ht="11.4" x14ac:dyDescent="0.2">
      <c r="A25" s="42" t="s">
        <v>1621</v>
      </c>
      <c r="B25" s="1365" t="s">
        <v>1094</v>
      </c>
      <c r="C25" s="1365" t="s">
        <v>1094</v>
      </c>
      <c r="D25" s="1365" t="s">
        <v>1094</v>
      </c>
      <c r="E25" s="1365" t="s">
        <v>1094</v>
      </c>
      <c r="F25" s="1726" t="s">
        <v>1094</v>
      </c>
      <c r="G25" s="1726"/>
      <c r="H25" s="1726">
        <v>6.7</v>
      </c>
      <c r="I25" s="1726"/>
      <c r="J25" s="1726">
        <v>4.5999999999999996</v>
      </c>
      <c r="K25" s="1726"/>
    </row>
    <row r="26" spans="1:16" s="26" customFormat="1" ht="13.8" x14ac:dyDescent="0.25">
      <c r="A26" s="26" t="s">
        <v>1096</v>
      </c>
      <c r="B26" s="65">
        <v>41.1</v>
      </c>
      <c r="C26" s="65">
        <v>32.299999999999997</v>
      </c>
      <c r="D26" s="65">
        <v>31.1</v>
      </c>
      <c r="E26" s="65">
        <v>29.6</v>
      </c>
      <c r="F26" s="1640">
        <v>28.6</v>
      </c>
      <c r="G26" s="1640"/>
      <c r="H26" s="1640">
        <v>27.2</v>
      </c>
      <c r="I26" s="1640"/>
      <c r="J26" s="1640">
        <v>28.5</v>
      </c>
      <c r="K26" s="1640"/>
    </row>
    <row r="27" spans="1:16" s="42" customFormat="1" ht="11.4" x14ac:dyDescent="0.2">
      <c r="A27" s="42" t="s">
        <v>1101</v>
      </c>
      <c r="B27" s="1365">
        <v>24.8</v>
      </c>
      <c r="C27" s="1365">
        <v>15.2</v>
      </c>
      <c r="D27" s="1365" t="s">
        <v>1094</v>
      </c>
      <c r="E27" s="1365">
        <v>14</v>
      </c>
      <c r="F27" s="1726">
        <v>11</v>
      </c>
      <c r="G27" s="1726"/>
      <c r="H27" s="1726">
        <v>12.1</v>
      </c>
      <c r="I27" s="1726"/>
      <c r="J27" s="1726">
        <v>13.3</v>
      </c>
      <c r="K27" s="1726"/>
    </row>
    <row r="28" spans="1:16" s="42" customFormat="1" ht="11.4" x14ac:dyDescent="0.2">
      <c r="A28" s="42" t="s">
        <v>1621</v>
      </c>
      <c r="B28" s="1365">
        <v>16.3</v>
      </c>
      <c r="C28" s="1365">
        <v>17.100000000000001</v>
      </c>
      <c r="D28" s="1365" t="s">
        <v>1094</v>
      </c>
      <c r="E28" s="1365">
        <v>15.6</v>
      </c>
      <c r="F28" s="1726">
        <v>17.600000000000001</v>
      </c>
      <c r="G28" s="1726"/>
      <c r="H28" s="1726">
        <v>15.1</v>
      </c>
      <c r="I28" s="1726"/>
      <c r="J28" s="1726">
        <v>15.2</v>
      </c>
      <c r="K28" s="1726"/>
    </row>
    <row r="29" spans="1:16" s="26" customFormat="1" ht="13.8" x14ac:dyDescent="0.25">
      <c r="A29" s="26" t="s">
        <v>631</v>
      </c>
      <c r="B29" s="65" t="s">
        <v>1094</v>
      </c>
      <c r="C29" s="65">
        <v>73.3</v>
      </c>
      <c r="D29" s="65" t="s">
        <v>1094</v>
      </c>
      <c r="E29" s="65">
        <v>40.9</v>
      </c>
      <c r="F29" s="1640" t="s">
        <v>1094</v>
      </c>
      <c r="G29" s="1640"/>
      <c r="H29" s="1640">
        <v>41.9</v>
      </c>
      <c r="I29" s="1640"/>
      <c r="J29" s="1640">
        <v>56.3</v>
      </c>
      <c r="K29" s="1640"/>
    </row>
    <row r="30" spans="1:16" s="42" customFormat="1" ht="11.4" x14ac:dyDescent="0.2">
      <c r="A30" s="42" t="s">
        <v>1101</v>
      </c>
      <c r="B30" s="1365" t="s">
        <v>1094</v>
      </c>
      <c r="C30" s="1365" t="s">
        <v>1094</v>
      </c>
      <c r="D30" s="1365" t="s">
        <v>1094</v>
      </c>
      <c r="E30" s="1365" t="s">
        <v>1094</v>
      </c>
      <c r="F30" s="1726" t="s">
        <v>1094</v>
      </c>
      <c r="G30" s="1726"/>
      <c r="H30" s="1726" t="s">
        <v>1094</v>
      </c>
      <c r="I30" s="1726"/>
      <c r="J30" s="1726" t="s">
        <v>1094</v>
      </c>
      <c r="K30" s="1726"/>
    </row>
    <row r="31" spans="1:16" s="42" customFormat="1" ht="11.4" x14ac:dyDescent="0.2">
      <c r="A31" s="42" t="s">
        <v>1621</v>
      </c>
      <c r="B31" s="1365" t="s">
        <v>1094</v>
      </c>
      <c r="C31" s="1365" t="s">
        <v>1094</v>
      </c>
      <c r="D31" s="1365">
        <v>48.8</v>
      </c>
      <c r="E31" s="1365" t="s">
        <v>1094</v>
      </c>
      <c r="F31" s="1726">
        <v>36.4</v>
      </c>
      <c r="G31" s="1726"/>
      <c r="H31" s="1726" t="s">
        <v>1094</v>
      </c>
      <c r="I31" s="1726"/>
      <c r="J31" s="1726" t="s">
        <v>1094</v>
      </c>
      <c r="K31" s="1726"/>
    </row>
    <row r="32" spans="1:16" s="42" customFormat="1" ht="13.8" x14ac:dyDescent="0.25">
      <c r="A32" s="26" t="s">
        <v>1618</v>
      </c>
      <c r="B32" s="65">
        <v>30.6</v>
      </c>
      <c r="C32" s="65" t="s">
        <v>1094</v>
      </c>
      <c r="D32" s="65" t="s">
        <v>1094</v>
      </c>
      <c r="E32" s="65">
        <v>30.3</v>
      </c>
      <c r="F32" s="1640">
        <v>64.3</v>
      </c>
      <c r="G32" s="1640"/>
      <c r="H32" s="1640">
        <v>64.099999999999994</v>
      </c>
      <c r="I32" s="1640"/>
      <c r="J32" s="1640">
        <v>64.900000000000006</v>
      </c>
      <c r="K32" s="1640"/>
    </row>
    <row r="33" spans="1:11" s="42" customFormat="1" ht="11.4" x14ac:dyDescent="0.2">
      <c r="A33" s="42" t="s">
        <v>1101</v>
      </c>
      <c r="B33" s="1365" t="s">
        <v>1094</v>
      </c>
      <c r="C33" s="1365" t="s">
        <v>1094</v>
      </c>
      <c r="D33" s="1365" t="s">
        <v>1094</v>
      </c>
      <c r="E33" s="1365">
        <v>20</v>
      </c>
      <c r="F33" s="1726" t="s">
        <v>1094</v>
      </c>
      <c r="G33" s="1726"/>
      <c r="H33" s="1726">
        <v>43.3</v>
      </c>
      <c r="I33" s="1726"/>
      <c r="J33" s="1726" t="s">
        <v>1094</v>
      </c>
      <c r="K33" s="1726"/>
    </row>
    <row r="34" spans="1:11" s="42" customFormat="1" ht="11.4" x14ac:dyDescent="0.2">
      <c r="A34" s="42" t="s">
        <v>1621</v>
      </c>
      <c r="B34" s="1365" t="s">
        <v>1094</v>
      </c>
      <c r="C34" s="1365" t="s">
        <v>1094</v>
      </c>
      <c r="D34" s="1365" t="s">
        <v>1094</v>
      </c>
      <c r="E34" s="1365">
        <v>10.3</v>
      </c>
      <c r="F34" s="1726" t="s">
        <v>1094</v>
      </c>
      <c r="G34" s="1726"/>
      <c r="H34" s="1726">
        <v>20.8</v>
      </c>
      <c r="I34" s="1726"/>
      <c r="J34" s="1726" t="s">
        <v>1094</v>
      </c>
      <c r="K34" s="1726"/>
    </row>
    <row r="35" spans="1:11" s="42" customFormat="1" ht="13.8" x14ac:dyDescent="0.25">
      <c r="A35" s="26" t="s">
        <v>459</v>
      </c>
      <c r="B35" s="65" t="s">
        <v>1094</v>
      </c>
      <c r="C35" s="65" t="s">
        <v>1094</v>
      </c>
      <c r="D35" s="65" t="s">
        <v>1094</v>
      </c>
      <c r="E35" s="65">
        <v>8.9</v>
      </c>
      <c r="F35" s="1640" t="s">
        <v>1094</v>
      </c>
      <c r="G35" s="1640"/>
      <c r="H35" s="1640">
        <v>16.5</v>
      </c>
      <c r="I35" s="1640"/>
      <c r="J35" s="1640" t="s">
        <v>1094</v>
      </c>
      <c r="K35" s="1640"/>
    </row>
    <row r="36" spans="1:11" s="42" customFormat="1" ht="11.4" x14ac:dyDescent="0.2">
      <c r="A36" s="42" t="s">
        <v>1101</v>
      </c>
      <c r="B36" s="1365" t="s">
        <v>1094</v>
      </c>
      <c r="C36" s="1365" t="s">
        <v>1094</v>
      </c>
      <c r="D36" s="1365" t="s">
        <v>1094</v>
      </c>
      <c r="E36" s="1365">
        <v>6.9</v>
      </c>
      <c r="F36" s="1726">
        <v>7.1</v>
      </c>
      <c r="G36" s="1726"/>
      <c r="H36" s="1726">
        <v>14.8</v>
      </c>
      <c r="I36" s="1726"/>
      <c r="J36" s="1726" t="s">
        <v>1094</v>
      </c>
      <c r="K36" s="1726"/>
    </row>
    <row r="37" spans="1:11" s="42" customFormat="1" ht="11.4" x14ac:dyDescent="0.2">
      <c r="A37" s="42" t="s">
        <v>1621</v>
      </c>
      <c r="B37" s="1365">
        <v>3.8</v>
      </c>
      <c r="C37" s="1365" t="s">
        <v>1094</v>
      </c>
      <c r="D37" s="1365" t="s">
        <v>1094</v>
      </c>
      <c r="E37" s="1365">
        <v>2</v>
      </c>
      <c r="F37" s="1726" t="s">
        <v>1094</v>
      </c>
      <c r="G37" s="1726"/>
      <c r="H37" s="1726">
        <v>1.7</v>
      </c>
      <c r="I37" s="1726"/>
      <c r="J37" s="1726" t="s">
        <v>1094</v>
      </c>
      <c r="K37" s="1726"/>
    </row>
    <row r="38" spans="1:11" s="42" customFormat="1" ht="13.8" x14ac:dyDescent="0.25">
      <c r="A38" s="26" t="s">
        <v>742</v>
      </c>
      <c r="B38" s="65">
        <v>30.9</v>
      </c>
      <c r="C38" s="65">
        <v>32.6</v>
      </c>
      <c r="D38" s="65">
        <v>35.9</v>
      </c>
      <c r="E38" s="65" t="s">
        <v>1094</v>
      </c>
      <c r="F38" s="1640" t="s">
        <v>1094</v>
      </c>
      <c r="G38" s="1640"/>
      <c r="H38" s="1640">
        <v>40.1</v>
      </c>
      <c r="I38" s="1640"/>
      <c r="J38" s="1640">
        <v>36</v>
      </c>
      <c r="K38" s="1640"/>
    </row>
    <row r="39" spans="1:11" s="42" customFormat="1" ht="11.4" x14ac:dyDescent="0.2">
      <c r="A39" s="42" t="s">
        <v>1101</v>
      </c>
      <c r="B39" s="1365">
        <v>10.8</v>
      </c>
      <c r="C39" s="1365">
        <v>6.1</v>
      </c>
      <c r="D39" s="1365" t="s">
        <v>1094</v>
      </c>
      <c r="E39" s="1365" t="s">
        <v>1094</v>
      </c>
      <c r="F39" s="1726">
        <v>13.7</v>
      </c>
      <c r="G39" s="1726"/>
      <c r="H39" s="1726">
        <v>16.399999999999999</v>
      </c>
      <c r="I39" s="1726"/>
      <c r="J39" s="1726">
        <v>11.1</v>
      </c>
      <c r="K39" s="1726"/>
    </row>
    <row r="40" spans="1:11" s="42" customFormat="1" ht="11.4" x14ac:dyDescent="0.2">
      <c r="A40" s="42" t="s">
        <v>1621</v>
      </c>
      <c r="B40" s="1365">
        <v>20.100000000000001</v>
      </c>
      <c r="C40" s="1365">
        <v>26.5</v>
      </c>
      <c r="D40" s="1365" t="s">
        <v>1094</v>
      </c>
      <c r="E40" s="1365">
        <v>17.5</v>
      </c>
      <c r="F40" s="1726" t="s">
        <v>1094</v>
      </c>
      <c r="G40" s="1726"/>
      <c r="H40" s="1726">
        <v>23.8</v>
      </c>
      <c r="I40" s="1726"/>
      <c r="J40" s="1726">
        <v>24.9</v>
      </c>
      <c r="K40" s="1726"/>
    </row>
    <row r="41" spans="1:11" s="42" customFormat="1" ht="13.8" x14ac:dyDescent="0.25">
      <c r="A41" s="26" t="s">
        <v>1011</v>
      </c>
      <c r="B41" s="65" t="s">
        <v>1094</v>
      </c>
      <c r="C41" s="65" t="s">
        <v>1094</v>
      </c>
      <c r="D41" s="65">
        <v>6.3</v>
      </c>
      <c r="E41" s="65">
        <v>5.3</v>
      </c>
      <c r="F41" s="1640">
        <v>7</v>
      </c>
      <c r="G41" s="1640"/>
      <c r="H41" s="1640" t="s">
        <v>1094</v>
      </c>
      <c r="I41" s="1640"/>
      <c r="J41" s="1640" t="s">
        <v>1094</v>
      </c>
      <c r="K41" s="1640"/>
    </row>
    <row r="42" spans="1:11" s="42" customFormat="1" ht="11.4" x14ac:dyDescent="0.2">
      <c r="A42" s="42" t="s">
        <v>1101</v>
      </c>
      <c r="B42" s="1365" t="s">
        <v>1094</v>
      </c>
      <c r="C42" s="1365" t="s">
        <v>1094</v>
      </c>
      <c r="D42" s="1365">
        <v>1.4</v>
      </c>
      <c r="E42" s="1365">
        <v>1.3</v>
      </c>
      <c r="F42" s="1726">
        <v>2.2000000000000002</v>
      </c>
      <c r="G42" s="1726"/>
      <c r="H42" s="1726" t="s">
        <v>1094</v>
      </c>
      <c r="I42" s="1726"/>
      <c r="J42" s="1726" t="s">
        <v>1094</v>
      </c>
      <c r="K42" s="1726"/>
    </row>
    <row r="43" spans="1:11" s="42" customFormat="1" ht="11.4" x14ac:dyDescent="0.2">
      <c r="A43" s="42" t="s">
        <v>1621</v>
      </c>
      <c r="B43" s="1365" t="s">
        <v>1094</v>
      </c>
      <c r="C43" s="1365" t="s">
        <v>1094</v>
      </c>
      <c r="D43" s="1365">
        <v>4.9000000000000004</v>
      </c>
      <c r="E43" s="1365">
        <v>4</v>
      </c>
      <c r="F43" s="1726">
        <v>4.8</v>
      </c>
      <c r="G43" s="1726"/>
      <c r="H43" s="1726" t="s">
        <v>1094</v>
      </c>
      <c r="I43" s="1726"/>
      <c r="J43" s="1726">
        <v>4.3</v>
      </c>
      <c r="K43" s="1726"/>
    </row>
    <row r="44" spans="1:11" s="42" customFormat="1" ht="13.8" x14ac:dyDescent="0.25">
      <c r="A44" s="26" t="s">
        <v>1619</v>
      </c>
      <c r="B44" s="65" t="s">
        <v>1094</v>
      </c>
      <c r="C44" s="65" t="s">
        <v>1094</v>
      </c>
      <c r="D44" s="65" t="s">
        <v>1094</v>
      </c>
      <c r="E44" s="65" t="s">
        <v>1094</v>
      </c>
      <c r="F44" s="1640" t="s">
        <v>1094</v>
      </c>
      <c r="G44" s="1640"/>
      <c r="H44" s="1640" t="s">
        <v>1094</v>
      </c>
      <c r="I44" s="1640"/>
      <c r="J44" s="1640" t="s">
        <v>1094</v>
      </c>
      <c r="K44" s="1640"/>
    </row>
    <row r="45" spans="1:11" s="42" customFormat="1" ht="11.4" x14ac:dyDescent="0.2">
      <c r="A45" s="42" t="s">
        <v>1101</v>
      </c>
      <c r="B45" s="1365" t="s">
        <v>1094</v>
      </c>
      <c r="C45" s="1365" t="s">
        <v>1094</v>
      </c>
      <c r="D45" s="1365">
        <v>0</v>
      </c>
      <c r="E45" s="1365">
        <v>0</v>
      </c>
      <c r="F45" s="1726" t="s">
        <v>1094</v>
      </c>
      <c r="G45" s="1726"/>
      <c r="H45" s="1726">
        <v>0</v>
      </c>
      <c r="I45" s="1726"/>
      <c r="J45" s="1726">
        <v>0</v>
      </c>
      <c r="K45" s="1726"/>
    </row>
    <row r="46" spans="1:11" s="42" customFormat="1" ht="11.4" x14ac:dyDescent="0.2">
      <c r="A46" s="42" t="s">
        <v>1621</v>
      </c>
      <c r="B46" s="1365" t="s">
        <v>1094</v>
      </c>
      <c r="C46" s="1365" t="s">
        <v>1094</v>
      </c>
      <c r="D46" s="1365" t="s">
        <v>1094</v>
      </c>
      <c r="E46" s="1365" t="s">
        <v>1094</v>
      </c>
      <c r="F46" s="1726" t="s">
        <v>1094</v>
      </c>
      <c r="G46" s="1726"/>
      <c r="H46" s="1726" t="s">
        <v>1094</v>
      </c>
      <c r="I46" s="1726"/>
      <c r="J46" s="1726" t="s">
        <v>1094</v>
      </c>
      <c r="K46" s="1726"/>
    </row>
    <row r="47" spans="1:11" s="42" customFormat="1" ht="13.8" x14ac:dyDescent="0.25">
      <c r="A47" s="26" t="s">
        <v>1620</v>
      </c>
      <c r="B47" s="65" t="s">
        <v>1094</v>
      </c>
      <c r="C47" s="65" t="s">
        <v>1094</v>
      </c>
      <c r="D47" s="65" t="s">
        <v>1094</v>
      </c>
      <c r="E47" s="65" t="s">
        <v>1094</v>
      </c>
      <c r="F47" s="1640">
        <v>5.3</v>
      </c>
      <c r="G47" s="1640"/>
      <c r="H47" s="1640" t="s">
        <v>1094</v>
      </c>
      <c r="I47" s="1640"/>
      <c r="J47" s="1640">
        <v>5.8</v>
      </c>
      <c r="K47" s="1640"/>
    </row>
    <row r="48" spans="1:11" s="42" customFormat="1" ht="11.4" x14ac:dyDescent="0.2">
      <c r="A48" s="42" t="s">
        <v>1101</v>
      </c>
      <c r="B48" s="1365" t="s">
        <v>1094</v>
      </c>
      <c r="C48" s="1365" t="s">
        <v>1094</v>
      </c>
      <c r="D48" s="1365" t="s">
        <v>1094</v>
      </c>
      <c r="E48" s="1365" t="s">
        <v>1094</v>
      </c>
      <c r="F48" s="1726">
        <v>1.2</v>
      </c>
      <c r="G48" s="1726"/>
      <c r="H48" s="1726">
        <v>0.7</v>
      </c>
      <c r="I48" s="1726"/>
      <c r="J48" s="1726">
        <v>1.8</v>
      </c>
      <c r="K48" s="1726"/>
    </row>
    <row r="49" spans="1:11" s="42" customFormat="1" ht="11.4" x14ac:dyDescent="0.2">
      <c r="A49" s="42" t="s">
        <v>1621</v>
      </c>
      <c r="B49" s="1365" t="s">
        <v>1094</v>
      </c>
      <c r="C49" s="1365" t="s">
        <v>1094</v>
      </c>
      <c r="D49" s="1365" t="s">
        <v>1094</v>
      </c>
      <c r="E49" s="1365">
        <v>3.5</v>
      </c>
      <c r="F49" s="1726">
        <v>4.0999999999999996</v>
      </c>
      <c r="G49" s="1726"/>
      <c r="H49" s="1726" t="s">
        <v>1094</v>
      </c>
      <c r="I49" s="1726"/>
      <c r="J49" s="1726">
        <v>4</v>
      </c>
      <c r="K49" s="1726"/>
    </row>
    <row r="50" spans="1:11" s="42" customFormat="1" ht="13.8" x14ac:dyDescent="0.25">
      <c r="A50" s="26" t="s">
        <v>911</v>
      </c>
      <c r="B50" s="65" t="s">
        <v>1094</v>
      </c>
      <c r="C50" s="65">
        <v>40.4</v>
      </c>
      <c r="D50" s="65">
        <v>34.9</v>
      </c>
      <c r="E50" s="65">
        <v>51.7</v>
      </c>
      <c r="F50" s="1640">
        <v>66.599999999999994</v>
      </c>
      <c r="G50" s="1640"/>
      <c r="H50" s="1640">
        <v>71.900000000000006</v>
      </c>
      <c r="I50" s="1640"/>
      <c r="J50" s="1640">
        <v>81.599999999999994</v>
      </c>
      <c r="K50" s="1640"/>
    </row>
    <row r="51" spans="1:11" s="42" customFormat="1" ht="11.4" x14ac:dyDescent="0.2">
      <c r="A51" s="42" t="s">
        <v>1101</v>
      </c>
      <c r="B51" s="1365" t="s">
        <v>1094</v>
      </c>
      <c r="C51" s="1365">
        <v>32.4</v>
      </c>
      <c r="D51" s="1365" t="s">
        <v>1094</v>
      </c>
      <c r="E51" s="1365">
        <v>34.9</v>
      </c>
      <c r="F51" s="1726">
        <v>51</v>
      </c>
      <c r="G51" s="1726"/>
      <c r="H51" s="1726">
        <v>48.7</v>
      </c>
      <c r="I51" s="1726"/>
      <c r="J51" s="1726">
        <v>62.9</v>
      </c>
      <c r="K51" s="1726"/>
    </row>
    <row r="52" spans="1:11" s="42" customFormat="1" ht="11.4" x14ac:dyDescent="0.2">
      <c r="A52" s="42" t="s">
        <v>1621</v>
      </c>
      <c r="B52" s="1365" t="s">
        <v>1094</v>
      </c>
      <c r="C52" s="1365">
        <v>8</v>
      </c>
      <c r="D52" s="1365" t="s">
        <v>1094</v>
      </c>
      <c r="E52" s="1365">
        <v>16.8</v>
      </c>
      <c r="F52" s="1726">
        <v>15.6</v>
      </c>
      <c r="G52" s="1726"/>
      <c r="H52" s="1726">
        <v>23.2</v>
      </c>
      <c r="I52" s="1726"/>
      <c r="J52" s="1726">
        <v>18.7</v>
      </c>
      <c r="K52" s="1726"/>
    </row>
    <row r="53" spans="1:11" s="42" customFormat="1" ht="13.8" x14ac:dyDescent="0.25">
      <c r="A53" s="26" t="s">
        <v>346</v>
      </c>
      <c r="B53" s="65">
        <v>28.3</v>
      </c>
      <c r="C53" s="65" t="s">
        <v>1094</v>
      </c>
      <c r="D53" s="65">
        <v>31.5</v>
      </c>
      <c r="E53" s="65">
        <v>13.3</v>
      </c>
      <c r="F53" s="1640">
        <v>23</v>
      </c>
      <c r="G53" s="1640"/>
      <c r="H53" s="1640">
        <v>52.8</v>
      </c>
      <c r="I53" s="1640"/>
      <c r="J53" s="1640">
        <v>44.6</v>
      </c>
      <c r="K53" s="1640"/>
    </row>
    <row r="54" spans="1:11" s="42" customFormat="1" ht="11.4" x14ac:dyDescent="0.2">
      <c r="A54" s="42" t="s">
        <v>1101</v>
      </c>
      <c r="B54" s="1365">
        <v>19.2</v>
      </c>
      <c r="C54" s="1365" t="s">
        <v>1094</v>
      </c>
      <c r="D54" s="1365">
        <v>14.9</v>
      </c>
      <c r="E54" s="1365">
        <v>4.3</v>
      </c>
      <c r="F54" s="1726">
        <v>10.4</v>
      </c>
      <c r="G54" s="1726"/>
      <c r="H54" s="1726">
        <v>33.6</v>
      </c>
      <c r="I54" s="1726"/>
      <c r="J54" s="1726">
        <v>27.6</v>
      </c>
      <c r="K54" s="1726"/>
    </row>
    <row r="55" spans="1:11" s="42" customFormat="1" ht="11.4" x14ac:dyDescent="0.2">
      <c r="A55" s="42" t="s">
        <v>1621</v>
      </c>
      <c r="B55" s="1365">
        <v>9.1</v>
      </c>
      <c r="C55" s="1365" t="s">
        <v>1094</v>
      </c>
      <c r="D55" s="1365">
        <v>16.600000000000001</v>
      </c>
      <c r="E55" s="1365">
        <v>9</v>
      </c>
      <c r="F55" s="1726">
        <v>12.6</v>
      </c>
      <c r="G55" s="1726"/>
      <c r="H55" s="1726">
        <v>19.2</v>
      </c>
      <c r="I55" s="1726"/>
      <c r="J55" s="1726">
        <v>17</v>
      </c>
      <c r="K55" s="1726"/>
    </row>
    <row r="56" spans="1:11" s="42" customFormat="1" ht="13.8" x14ac:dyDescent="0.25">
      <c r="A56" s="26" t="s">
        <v>243</v>
      </c>
      <c r="B56" s="65" t="s">
        <v>1094</v>
      </c>
      <c r="C56" s="65" t="s">
        <v>1094</v>
      </c>
      <c r="D56" s="65" t="s">
        <v>1094</v>
      </c>
      <c r="E56" s="65">
        <v>41.4</v>
      </c>
      <c r="F56" s="1640">
        <v>38.1</v>
      </c>
      <c r="G56" s="1640"/>
      <c r="H56" s="1640">
        <v>29.3</v>
      </c>
      <c r="I56" s="1640"/>
      <c r="J56" s="1640">
        <v>41.6</v>
      </c>
      <c r="K56" s="1640"/>
    </row>
    <row r="57" spans="1:11" s="42" customFormat="1" ht="11.4" x14ac:dyDescent="0.2">
      <c r="A57" s="42" t="s">
        <v>1101</v>
      </c>
      <c r="B57" s="1365" t="s">
        <v>1094</v>
      </c>
      <c r="C57" s="1365" t="s">
        <v>1094</v>
      </c>
      <c r="D57" s="1365" t="s">
        <v>1094</v>
      </c>
      <c r="E57" s="1365" t="s">
        <v>1094</v>
      </c>
      <c r="F57" s="1726">
        <v>35.700000000000003</v>
      </c>
      <c r="G57" s="1726"/>
      <c r="H57" s="1726">
        <v>26.1</v>
      </c>
      <c r="I57" s="1726"/>
      <c r="J57" s="1726">
        <v>38.4</v>
      </c>
      <c r="K57" s="1726"/>
    </row>
    <row r="58" spans="1:11" s="42" customFormat="1" ht="11.4" x14ac:dyDescent="0.2">
      <c r="A58" s="42" t="s">
        <v>1621</v>
      </c>
      <c r="B58" s="1365" t="s">
        <v>1094</v>
      </c>
      <c r="C58" s="1365" t="s">
        <v>1094</v>
      </c>
      <c r="D58" s="1365" t="s">
        <v>1094</v>
      </c>
      <c r="E58" s="1365" t="s">
        <v>1094</v>
      </c>
      <c r="F58" s="1726">
        <v>2.4</v>
      </c>
      <c r="G58" s="1726"/>
      <c r="H58" s="1726">
        <v>3.1</v>
      </c>
      <c r="I58" s="1726"/>
      <c r="J58" s="1726">
        <v>3.2</v>
      </c>
      <c r="K58" s="1726"/>
    </row>
    <row r="59" spans="1:11" s="26" customFormat="1" ht="13.8" x14ac:dyDescent="0.25">
      <c r="A59" s="26" t="s">
        <v>693</v>
      </c>
      <c r="B59" s="65" t="s">
        <v>1094</v>
      </c>
      <c r="C59" s="65">
        <v>37.299999999999997</v>
      </c>
      <c r="D59" s="65" t="s">
        <v>1094</v>
      </c>
      <c r="E59" s="65">
        <v>15.1</v>
      </c>
      <c r="F59" s="1640">
        <v>26.7</v>
      </c>
      <c r="G59" s="1640"/>
      <c r="H59" s="1640">
        <v>24.7</v>
      </c>
      <c r="I59" s="1640"/>
      <c r="J59" s="1640">
        <v>19</v>
      </c>
      <c r="K59" s="1640"/>
    </row>
    <row r="60" spans="1:11" s="42" customFormat="1" ht="11.4" x14ac:dyDescent="0.2">
      <c r="A60" s="42" t="s">
        <v>1101</v>
      </c>
      <c r="B60" s="1365" t="s">
        <v>1094</v>
      </c>
      <c r="C60" s="1365" t="s">
        <v>1094</v>
      </c>
      <c r="D60" s="1365" t="s">
        <v>1094</v>
      </c>
      <c r="E60" s="1365" t="s">
        <v>1094</v>
      </c>
      <c r="F60" s="1726">
        <v>21.1</v>
      </c>
      <c r="G60" s="1726"/>
      <c r="H60" s="1726">
        <v>19.5</v>
      </c>
      <c r="I60" s="1726"/>
      <c r="J60" s="1726">
        <v>12.4</v>
      </c>
      <c r="K60" s="1726"/>
    </row>
    <row r="61" spans="1:11" s="42" customFormat="1" ht="11.4" x14ac:dyDescent="0.2">
      <c r="A61" s="42" t="s">
        <v>1621</v>
      </c>
      <c r="B61" s="1365" t="s">
        <v>1094</v>
      </c>
      <c r="C61" s="1365" t="s">
        <v>1094</v>
      </c>
      <c r="D61" s="1365" t="s">
        <v>1094</v>
      </c>
      <c r="E61" s="1365" t="s">
        <v>1094</v>
      </c>
      <c r="F61" s="1726">
        <v>5.7</v>
      </c>
      <c r="G61" s="1726"/>
      <c r="H61" s="1726">
        <v>5.0999999999999996</v>
      </c>
      <c r="I61" s="1726"/>
      <c r="J61" s="1726">
        <v>6.6</v>
      </c>
      <c r="K61" s="1726"/>
    </row>
    <row r="62" spans="1:11" s="26" customFormat="1" ht="13.8" x14ac:dyDescent="0.25">
      <c r="A62" s="26" t="s">
        <v>347</v>
      </c>
      <c r="B62" s="65">
        <v>7.9</v>
      </c>
      <c r="C62" s="65" t="s">
        <v>1094</v>
      </c>
      <c r="D62" s="65" t="s">
        <v>1094</v>
      </c>
      <c r="E62" s="65" t="s">
        <v>1094</v>
      </c>
      <c r="F62" s="1640">
        <v>10.1</v>
      </c>
      <c r="G62" s="1640"/>
      <c r="H62" s="1640">
        <v>10.5</v>
      </c>
      <c r="I62" s="1640"/>
      <c r="J62" s="1640">
        <v>4.2</v>
      </c>
      <c r="K62" s="1640"/>
    </row>
    <row r="63" spans="1:11" s="42" customFormat="1" ht="11.4" x14ac:dyDescent="0.2">
      <c r="A63" s="42" t="s">
        <v>1101</v>
      </c>
      <c r="B63" s="1365" t="s">
        <v>1094</v>
      </c>
      <c r="C63" s="1365" t="s">
        <v>1094</v>
      </c>
      <c r="D63" s="1365" t="s">
        <v>1094</v>
      </c>
      <c r="E63" s="1365" t="s">
        <v>1094</v>
      </c>
      <c r="F63" s="1726">
        <v>6.6</v>
      </c>
      <c r="G63" s="1726"/>
      <c r="H63" s="1726">
        <v>8.6999999999999993</v>
      </c>
      <c r="I63" s="1726"/>
      <c r="J63" s="1726" t="s">
        <v>1094</v>
      </c>
      <c r="K63" s="1726"/>
    </row>
    <row r="64" spans="1:11" s="42" customFormat="1" ht="11.4" x14ac:dyDescent="0.2">
      <c r="A64" s="42" t="s">
        <v>1621</v>
      </c>
      <c r="B64" s="1365" t="s">
        <v>1094</v>
      </c>
      <c r="C64" s="1365" t="s">
        <v>1094</v>
      </c>
      <c r="D64" s="1365" t="s">
        <v>1094</v>
      </c>
      <c r="E64" s="1365">
        <v>8.6</v>
      </c>
      <c r="F64" s="1726" t="s">
        <v>1094</v>
      </c>
      <c r="G64" s="1726"/>
      <c r="H64" s="1726">
        <v>1.8</v>
      </c>
      <c r="I64" s="1726"/>
      <c r="J64" s="1726" t="s">
        <v>1094</v>
      </c>
      <c r="K64" s="1726"/>
    </row>
    <row r="65" spans="1:13" s="26" customFormat="1" ht="13.8" x14ac:dyDescent="0.25">
      <c r="A65" s="26" t="s">
        <v>458</v>
      </c>
      <c r="B65" s="65">
        <v>100.7</v>
      </c>
      <c r="C65" s="65">
        <v>104.6</v>
      </c>
      <c r="D65" s="65">
        <v>131.5</v>
      </c>
      <c r="E65" s="65">
        <v>185.2</v>
      </c>
      <c r="F65" s="1640">
        <v>205.1</v>
      </c>
      <c r="G65" s="1640"/>
      <c r="H65" s="1640">
        <v>284.10000000000002</v>
      </c>
      <c r="I65" s="1640"/>
      <c r="J65" s="1640">
        <v>286.3</v>
      </c>
      <c r="K65" s="1640"/>
    </row>
    <row r="66" spans="1:13" s="42" customFormat="1" ht="11.4" x14ac:dyDescent="0.2">
      <c r="A66" s="42" t="s">
        <v>1101</v>
      </c>
      <c r="B66" s="1365">
        <v>69.7</v>
      </c>
      <c r="C66" s="1365">
        <v>81.5</v>
      </c>
      <c r="D66" s="1365">
        <v>111.4</v>
      </c>
      <c r="E66" s="1365">
        <v>154.1</v>
      </c>
      <c r="F66" s="1726">
        <v>181.1</v>
      </c>
      <c r="G66" s="1726"/>
      <c r="H66" s="1726">
        <v>239.1</v>
      </c>
      <c r="I66" s="1726"/>
      <c r="J66" s="1726">
        <v>253.8</v>
      </c>
      <c r="K66" s="1726"/>
    </row>
    <row r="67" spans="1:13" s="42" customFormat="1" ht="11.4" x14ac:dyDescent="0.2">
      <c r="A67" s="42" t="s">
        <v>1621</v>
      </c>
      <c r="B67" s="1365">
        <v>30.9</v>
      </c>
      <c r="C67" s="1365">
        <v>23.1</v>
      </c>
      <c r="D67" s="1365">
        <v>20.100000000000001</v>
      </c>
      <c r="E67" s="1365">
        <v>31.1</v>
      </c>
      <c r="F67" s="1726">
        <v>24</v>
      </c>
      <c r="G67" s="1726"/>
      <c r="H67" s="1726">
        <v>45</v>
      </c>
      <c r="I67" s="1726"/>
      <c r="J67" s="1726">
        <v>32.5</v>
      </c>
      <c r="K67" s="1726"/>
    </row>
    <row r="68" spans="1:13" s="26" customFormat="1" ht="13.8" x14ac:dyDescent="0.25">
      <c r="A68" s="32" t="s">
        <v>1098</v>
      </c>
      <c r="B68" s="627">
        <v>663</v>
      </c>
      <c r="C68" s="627">
        <v>730.2</v>
      </c>
      <c r="D68" s="627">
        <v>726.8</v>
      </c>
      <c r="E68" s="627">
        <v>738.6</v>
      </c>
      <c r="F68" s="1730">
        <v>880.3</v>
      </c>
      <c r="G68" s="1730"/>
      <c r="H68" s="1730">
        <v>1060.2</v>
      </c>
      <c r="I68" s="1730"/>
      <c r="J68" s="1730">
        <v>1089.4000000000001</v>
      </c>
      <c r="K68" s="1730"/>
      <c r="L68" s="115"/>
      <c r="M68" s="115"/>
    </row>
    <row r="69" spans="1:13" s="42" customFormat="1" ht="11.4" x14ac:dyDescent="0.2">
      <c r="A69" s="42" t="s">
        <v>1101</v>
      </c>
      <c r="B69" s="1365">
        <v>342.4</v>
      </c>
      <c r="C69" s="1365">
        <v>385.9</v>
      </c>
      <c r="D69" s="1365">
        <v>396.8</v>
      </c>
      <c r="E69" s="1365">
        <v>434.3</v>
      </c>
      <c r="F69" s="1726">
        <v>538</v>
      </c>
      <c r="G69" s="1726"/>
      <c r="H69" s="1726">
        <v>663.5</v>
      </c>
      <c r="I69" s="1726"/>
      <c r="J69" s="1726">
        <v>715.6</v>
      </c>
      <c r="K69" s="1726"/>
    </row>
    <row r="70" spans="1:13" s="42" customFormat="1" ht="11.4" x14ac:dyDescent="0.2">
      <c r="A70" s="42" t="s">
        <v>1621</v>
      </c>
      <c r="B70" s="1365">
        <v>320.5</v>
      </c>
      <c r="C70" s="1365">
        <v>344.3</v>
      </c>
      <c r="D70" s="1365">
        <v>330.1</v>
      </c>
      <c r="E70" s="1365">
        <v>304.3</v>
      </c>
      <c r="F70" s="1726">
        <v>342.3</v>
      </c>
      <c r="G70" s="1726"/>
      <c r="H70" s="1726">
        <v>396.7</v>
      </c>
      <c r="I70" s="1726"/>
      <c r="J70" s="1726">
        <v>373.8</v>
      </c>
      <c r="K70" s="1726"/>
    </row>
    <row r="71" spans="1:13" s="32" customFormat="1" ht="13.8" x14ac:dyDescent="0.25">
      <c r="A71" s="32" t="s">
        <v>418</v>
      </c>
      <c r="B71" s="1383">
        <v>218.8</v>
      </c>
      <c r="C71" s="1383">
        <v>274.8</v>
      </c>
      <c r="D71" s="1383">
        <v>257.39999999999998</v>
      </c>
      <c r="E71" s="1383">
        <v>244.9</v>
      </c>
      <c r="F71" s="1730">
        <v>266.8</v>
      </c>
      <c r="G71" s="1730"/>
      <c r="H71" s="1730" t="s">
        <v>1486</v>
      </c>
      <c r="I71" s="1730"/>
      <c r="J71" s="1730" t="s">
        <v>1486</v>
      </c>
      <c r="K71" s="1730"/>
    </row>
    <row r="72" spans="1:13" s="42" customFormat="1" ht="12" customHeight="1" x14ac:dyDescent="0.2">
      <c r="A72" s="42" t="s">
        <v>1101</v>
      </c>
      <c r="B72" s="1365">
        <v>85.4</v>
      </c>
      <c r="C72" s="1365">
        <v>120.9</v>
      </c>
      <c r="D72" s="1365">
        <v>119.4</v>
      </c>
      <c r="E72" s="1365" t="s">
        <v>1094</v>
      </c>
      <c r="F72" s="1726">
        <v>127.6</v>
      </c>
      <c r="G72" s="1726"/>
      <c r="H72" s="1726" t="s">
        <v>1486</v>
      </c>
      <c r="I72" s="1726"/>
      <c r="J72" s="1726" t="s">
        <v>1486</v>
      </c>
      <c r="K72" s="1726"/>
    </row>
    <row r="73" spans="1:13" s="42" customFormat="1" ht="12" customHeight="1" x14ac:dyDescent="0.2">
      <c r="A73" s="42" t="s">
        <v>1621</v>
      </c>
      <c r="B73" s="979">
        <v>133.30000000000001</v>
      </c>
      <c r="C73" s="979">
        <v>153.80000000000001</v>
      </c>
      <c r="D73" s="979">
        <v>138</v>
      </c>
      <c r="E73" s="979" t="s">
        <v>1094</v>
      </c>
      <c r="F73" s="1731">
        <v>139.19999999999999</v>
      </c>
      <c r="G73" s="1731"/>
      <c r="H73" s="1731" t="s">
        <v>1486</v>
      </c>
      <c r="I73" s="1731"/>
      <c r="J73" s="1732" t="s">
        <v>1486</v>
      </c>
      <c r="K73" s="1732"/>
    </row>
    <row r="74" spans="1:13" s="32" customFormat="1" ht="13.8" x14ac:dyDescent="0.25">
      <c r="A74" s="32" t="s">
        <v>1099</v>
      </c>
      <c r="B74" s="627">
        <v>881.8</v>
      </c>
      <c r="C74" s="627">
        <v>1005</v>
      </c>
      <c r="D74" s="627">
        <v>984.19999999999993</v>
      </c>
      <c r="E74" s="627">
        <v>983.5</v>
      </c>
      <c r="F74" s="1730">
        <v>1147.0999999999999</v>
      </c>
      <c r="G74" s="1730"/>
      <c r="H74" s="1730" t="s">
        <v>1486</v>
      </c>
      <c r="I74" s="1730"/>
      <c r="J74" s="1730" t="s">
        <v>1486</v>
      </c>
      <c r="K74" s="1730"/>
    </row>
    <row r="75" spans="1:13" s="42" customFormat="1" ht="12" customHeight="1" x14ac:dyDescent="0.2">
      <c r="A75" s="42" t="s">
        <v>1101</v>
      </c>
      <c r="B75" s="143">
        <v>427.79999999999995</v>
      </c>
      <c r="C75" s="143">
        <v>506.79999999999995</v>
      </c>
      <c r="D75" s="143">
        <v>516.20000000000005</v>
      </c>
      <c r="E75" s="1365" t="s">
        <v>1094</v>
      </c>
      <c r="F75" s="1726">
        <v>665.6</v>
      </c>
      <c r="G75" s="1726"/>
      <c r="H75" s="1726" t="s">
        <v>1486</v>
      </c>
      <c r="I75" s="1726"/>
      <c r="J75" s="1726" t="s">
        <v>1486</v>
      </c>
      <c r="K75" s="1726"/>
    </row>
    <row r="76" spans="1:13" s="42" customFormat="1" ht="12" customHeight="1" thickBot="1" x14ac:dyDescent="0.25">
      <c r="A76" s="42" t="s">
        <v>1621</v>
      </c>
      <c r="B76" s="526">
        <v>453.8</v>
      </c>
      <c r="C76" s="526">
        <v>498.1</v>
      </c>
      <c r="D76" s="526">
        <v>468.1</v>
      </c>
      <c r="E76" s="1384" t="s">
        <v>1094</v>
      </c>
      <c r="F76" s="1729">
        <v>481.5</v>
      </c>
      <c r="G76" s="1729"/>
      <c r="H76" s="1729" t="s">
        <v>1486</v>
      </c>
      <c r="I76" s="1729"/>
      <c r="J76" s="1732" t="s">
        <v>1486</v>
      </c>
      <c r="K76" s="1732"/>
    </row>
    <row r="77" spans="1:13" ht="12.75" customHeight="1" thickTop="1" x14ac:dyDescent="0.25">
      <c r="B77" s="977"/>
      <c r="C77" s="977"/>
      <c r="D77" s="977"/>
      <c r="E77" s="978"/>
      <c r="F77" s="978"/>
      <c r="G77" s="978"/>
      <c r="H77" s="978"/>
      <c r="I77" s="978"/>
      <c r="J77" s="978"/>
      <c r="K77" s="978"/>
    </row>
    <row r="78" spans="1:13" ht="12.75" customHeight="1" x14ac:dyDescent="0.25">
      <c r="A78" s="1604" t="str">
        <f>CONCATENATE("actual expenditures ",B8,"-",F8,"; preliminary actual expenditures ",H8,"; intentions ",J8)</f>
        <v>actual expenditures 2017-2021; preliminary actual expenditures 2022; intentions 2023</v>
      </c>
      <c r="B78" s="1604"/>
      <c r="C78" s="1604"/>
      <c r="D78" s="1604"/>
      <c r="E78" s="1604"/>
      <c r="F78" s="1604"/>
      <c r="G78" s="1604"/>
      <c r="H78" s="1604"/>
      <c r="I78" s="1604"/>
      <c r="J78" s="1604"/>
    </row>
    <row r="79" spans="1:13" ht="13.8" x14ac:dyDescent="0.25">
      <c r="A79" s="1604" t="s">
        <v>1034</v>
      </c>
      <c r="B79" s="1604"/>
      <c r="C79" s="1604"/>
      <c r="D79" s="1604"/>
      <c r="E79" s="1604"/>
      <c r="F79" s="1604"/>
      <c r="G79" s="1604"/>
      <c r="H79" s="1604"/>
      <c r="I79" s="1604"/>
      <c r="J79" s="1604"/>
    </row>
    <row r="80" spans="1:13" x14ac:dyDescent="0.25">
      <c r="A80" s="1733" t="s">
        <v>1622</v>
      </c>
      <c r="B80" s="1734"/>
      <c r="C80" s="1734"/>
      <c r="D80" s="1734"/>
      <c r="E80" s="1734"/>
      <c r="F80" s="1734"/>
      <c r="G80" s="1734"/>
      <c r="H80" s="1734"/>
      <c r="I80" s="1734"/>
      <c r="J80" s="1734"/>
    </row>
    <row r="81" spans="1:10" x14ac:dyDescent="0.25">
      <c r="A81" s="1734" t="s">
        <v>1035</v>
      </c>
      <c r="B81" s="1734"/>
      <c r="C81" s="1734"/>
      <c r="D81" s="1734"/>
      <c r="E81" s="1734"/>
      <c r="F81" s="1734"/>
      <c r="G81" s="1734"/>
      <c r="H81" s="1734"/>
      <c r="I81" s="1734"/>
      <c r="J81" s="1734"/>
    </row>
    <row r="82" spans="1:10" s="159" customFormat="1" ht="13.8" x14ac:dyDescent="0.25"/>
    <row r="83" spans="1:10" ht="28.5" customHeight="1" x14ac:dyDescent="0.25">
      <c r="A83" s="1664" t="s">
        <v>1896</v>
      </c>
      <c r="B83" s="1664"/>
      <c r="C83" s="1664"/>
      <c r="D83" s="1664"/>
      <c r="E83" s="1664"/>
      <c r="F83" s="1664"/>
      <c r="G83" s="1664"/>
      <c r="H83" s="1664"/>
      <c r="I83" s="1664"/>
      <c r="J83" s="1664"/>
    </row>
    <row r="84" spans="1:10" ht="13.8" x14ac:dyDescent="0.25">
      <c r="A84" s="509"/>
    </row>
    <row r="86" spans="1:10" x14ac:dyDescent="0.25">
      <c r="B86" s="225"/>
      <c r="C86" s="225"/>
      <c r="D86" s="225"/>
      <c r="E86" s="225"/>
      <c r="F86" s="225"/>
      <c r="G86" s="225"/>
      <c r="H86" s="225"/>
      <c r="I86" s="225"/>
      <c r="J86" s="225"/>
    </row>
  </sheetData>
  <customSheetViews>
    <customSheetView guid="{F67F5823-51D5-4D47-B100-5B47C1E6BCB9}" showPageBreaks="1" fitToPage="1" printArea="1" topLeftCell="A19">
      <selection activeCell="E50" sqref="E50"/>
      <pageMargins left="0.75" right="0.75" top="1" bottom="1" header="0.5" footer="0.5"/>
      <printOptions horizontalCentered="1"/>
      <pageSetup scale="71" firstPageNumber="33" orientation="portrait" verticalDpi="300" r:id="rId1"/>
      <headerFooter alignWithMargins="0">
        <oddFooter>&amp;C&amp;P</oddFooter>
      </headerFooter>
    </customSheetView>
    <customSheetView guid="{9014CDA8-C3FC-41E6-A045-DAEFC55B82B1}" showPageBreaks="1" fitToPage="1" printArea="1">
      <selection activeCell="J4" sqref="J4"/>
      <pageMargins left="0.75" right="0.75" top="1" bottom="1" header="0.5" footer="0.5"/>
      <printOptions horizontalCentered="1"/>
      <pageSetup scale="71" firstPageNumber="33" orientation="portrait" verticalDpi="300" r:id="rId2"/>
      <headerFooter alignWithMargins="0">
        <oddFooter>&amp;C&amp;P</oddFooter>
      </headerFooter>
    </customSheetView>
  </customSheetViews>
  <mergeCells count="207">
    <mergeCell ref="A83:J83"/>
    <mergeCell ref="A79:J79"/>
    <mergeCell ref="A80:J80"/>
    <mergeCell ref="A81:J81"/>
    <mergeCell ref="A78:J78"/>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33:G33"/>
    <mergeCell ref="F34:G34"/>
    <mergeCell ref="F35:G35"/>
    <mergeCell ref="F36:G36"/>
    <mergeCell ref="F37:G37"/>
    <mergeCell ref="F28:G28"/>
    <mergeCell ref="F29:G29"/>
    <mergeCell ref="F30:G30"/>
    <mergeCell ref="F31:G31"/>
    <mergeCell ref="F32:G32"/>
    <mergeCell ref="F43:G43"/>
    <mergeCell ref="F44:G44"/>
    <mergeCell ref="F45:G45"/>
    <mergeCell ref="F46:G46"/>
    <mergeCell ref="F47:G47"/>
    <mergeCell ref="F38:G38"/>
    <mergeCell ref="F39:G39"/>
    <mergeCell ref="F40:G40"/>
    <mergeCell ref="F41:G41"/>
    <mergeCell ref="F42:G42"/>
    <mergeCell ref="F61:G61"/>
    <mergeCell ref="F62:G62"/>
    <mergeCell ref="F53:G53"/>
    <mergeCell ref="F54:G54"/>
    <mergeCell ref="F55:G55"/>
    <mergeCell ref="F56:G56"/>
    <mergeCell ref="F57:G57"/>
    <mergeCell ref="F48:G48"/>
    <mergeCell ref="F49:G49"/>
    <mergeCell ref="F50:G50"/>
    <mergeCell ref="F51:G51"/>
    <mergeCell ref="F52:G52"/>
    <mergeCell ref="F68:G68"/>
    <mergeCell ref="F69:G69"/>
    <mergeCell ref="F70:G70"/>
    <mergeCell ref="H11:I11"/>
    <mergeCell ref="H12:I12"/>
    <mergeCell ref="H13:I13"/>
    <mergeCell ref="H14:I14"/>
    <mergeCell ref="H15:I15"/>
    <mergeCell ref="H16:I16"/>
    <mergeCell ref="H17:I17"/>
    <mergeCell ref="H18:I18"/>
    <mergeCell ref="H19:I19"/>
    <mergeCell ref="H20:I20"/>
    <mergeCell ref="H21:I21"/>
    <mergeCell ref="H22:I22"/>
    <mergeCell ref="H23:I23"/>
    <mergeCell ref="F63:G63"/>
    <mergeCell ref="F64:G64"/>
    <mergeCell ref="F65:G65"/>
    <mergeCell ref="F66:G66"/>
    <mergeCell ref="F67:G67"/>
    <mergeCell ref="F58:G58"/>
    <mergeCell ref="F59:G59"/>
    <mergeCell ref="F60:G60"/>
    <mergeCell ref="H29:I29"/>
    <mergeCell ref="H30:I30"/>
    <mergeCell ref="H31:I31"/>
    <mergeCell ref="H32:I32"/>
    <mergeCell ref="H33:I33"/>
    <mergeCell ref="H24:I24"/>
    <mergeCell ref="H25:I25"/>
    <mergeCell ref="H26:I26"/>
    <mergeCell ref="H27:I27"/>
    <mergeCell ref="H28:I28"/>
    <mergeCell ref="H39:I39"/>
    <mergeCell ref="H40:I40"/>
    <mergeCell ref="H41:I41"/>
    <mergeCell ref="H42:I42"/>
    <mergeCell ref="H43:I43"/>
    <mergeCell ref="H34:I34"/>
    <mergeCell ref="H35:I35"/>
    <mergeCell ref="H36:I36"/>
    <mergeCell ref="H37:I37"/>
    <mergeCell ref="H38:I38"/>
    <mergeCell ref="H49:I49"/>
    <mergeCell ref="H50:I50"/>
    <mergeCell ref="H51:I51"/>
    <mergeCell ref="H52:I52"/>
    <mergeCell ref="H53:I53"/>
    <mergeCell ref="H44:I44"/>
    <mergeCell ref="H45:I45"/>
    <mergeCell ref="H46:I46"/>
    <mergeCell ref="H47:I47"/>
    <mergeCell ref="H48:I48"/>
    <mergeCell ref="H67:I67"/>
    <mergeCell ref="H68:I68"/>
    <mergeCell ref="H59:I59"/>
    <mergeCell ref="H60:I60"/>
    <mergeCell ref="H61:I61"/>
    <mergeCell ref="H62:I62"/>
    <mergeCell ref="H63:I63"/>
    <mergeCell ref="H54:I54"/>
    <mergeCell ref="H55:I55"/>
    <mergeCell ref="H56:I56"/>
    <mergeCell ref="H57:I57"/>
    <mergeCell ref="H58:I58"/>
    <mergeCell ref="J25:K25"/>
    <mergeCell ref="J26:K26"/>
    <mergeCell ref="J27:K27"/>
    <mergeCell ref="J28:K28"/>
    <mergeCell ref="J29:K29"/>
    <mergeCell ref="H69:I69"/>
    <mergeCell ref="H70:I7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H64:I64"/>
    <mergeCell ref="H65:I65"/>
    <mergeCell ref="H66:I66"/>
    <mergeCell ref="J35:K35"/>
    <mergeCell ref="J36:K36"/>
    <mergeCell ref="J37:K37"/>
    <mergeCell ref="J38:K38"/>
    <mergeCell ref="J39:K39"/>
    <mergeCell ref="J30:K30"/>
    <mergeCell ref="J31:K31"/>
    <mergeCell ref="J32:K32"/>
    <mergeCell ref="J33:K33"/>
    <mergeCell ref="J34:K34"/>
    <mergeCell ref="J54:K54"/>
    <mergeCell ref="J45:K45"/>
    <mergeCell ref="J46:K46"/>
    <mergeCell ref="J47:K47"/>
    <mergeCell ref="J48:K48"/>
    <mergeCell ref="J49:K49"/>
    <mergeCell ref="J40:K40"/>
    <mergeCell ref="J41:K41"/>
    <mergeCell ref="J42:K42"/>
    <mergeCell ref="J43:K43"/>
    <mergeCell ref="J44:K44"/>
    <mergeCell ref="J70:K70"/>
    <mergeCell ref="A1:K1"/>
    <mergeCell ref="A3:K3"/>
    <mergeCell ref="A4:K4"/>
    <mergeCell ref="A5:K5"/>
    <mergeCell ref="J65:K65"/>
    <mergeCell ref="J66:K66"/>
    <mergeCell ref="J67:K67"/>
    <mergeCell ref="J68:K68"/>
    <mergeCell ref="J69:K69"/>
    <mergeCell ref="J60:K60"/>
    <mergeCell ref="J61:K61"/>
    <mergeCell ref="J62:K62"/>
    <mergeCell ref="J63:K63"/>
    <mergeCell ref="J64:K64"/>
    <mergeCell ref="J55:K55"/>
    <mergeCell ref="J56:K56"/>
    <mergeCell ref="J57:K57"/>
    <mergeCell ref="J58:K58"/>
    <mergeCell ref="J59:K59"/>
    <mergeCell ref="J50:K50"/>
    <mergeCell ref="J51:K51"/>
    <mergeCell ref="J52:K52"/>
    <mergeCell ref="J53:K53"/>
    <mergeCell ref="F76:G76"/>
    <mergeCell ref="H71:I71"/>
    <mergeCell ref="J71:K71"/>
    <mergeCell ref="H72:I72"/>
    <mergeCell ref="J72:K72"/>
    <mergeCell ref="H73:I73"/>
    <mergeCell ref="J73:K73"/>
    <mergeCell ref="H74:I74"/>
    <mergeCell ref="H75:I75"/>
    <mergeCell ref="H76:I76"/>
    <mergeCell ref="J74:K74"/>
    <mergeCell ref="J75:K75"/>
    <mergeCell ref="J76:K76"/>
    <mergeCell ref="F71:G71"/>
    <mergeCell ref="F72:G72"/>
    <mergeCell ref="F73:G73"/>
    <mergeCell ref="F74:G74"/>
    <mergeCell ref="F75:G75"/>
  </mergeCells>
  <phoneticPr fontId="0" type="noConversion"/>
  <hyperlinks>
    <hyperlink ref="A83:J83" r:id="rId3" display="Source: Statistics Canada. Table 34-10-0035-01 Capital and repair expenditures, non-residential tangible assets, by industry and geography" xr:uid="{00000000-0004-0000-3000-000000000000}"/>
  </hyperlinks>
  <printOptions horizontalCentered="1"/>
  <pageMargins left="0.74803149606299202" right="0.74803149606299202" top="0.98425196850393704" bottom="0.98425196850393704" header="0.511811023622047" footer="0.511811023622047"/>
  <pageSetup scale="64" firstPageNumber="27" orientation="portrait" useFirstPageNumber="1" r:id="rId4"/>
  <headerFooter alignWithMargins="0"/>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8">
    <tabColor indexed="46"/>
    <pageSetUpPr fitToPage="1"/>
  </sheetPr>
  <dimension ref="A1:R80"/>
  <sheetViews>
    <sheetView zoomScaleNormal="100" workbookViewId="0">
      <selection activeCell="A52" sqref="A52"/>
    </sheetView>
  </sheetViews>
  <sheetFormatPr defaultRowHeight="13.2" x14ac:dyDescent="0.25"/>
  <cols>
    <col min="1" max="1" width="9.33203125" style="1" customWidth="1"/>
    <col min="2" max="2" width="2.33203125" style="1" customWidth="1"/>
    <col min="3" max="3" width="15.6640625" customWidth="1"/>
    <col min="4" max="4" width="2.33203125" customWidth="1"/>
    <col min="5" max="5" width="12.5546875" bestFit="1" customWidth="1"/>
    <col min="6" max="6" width="11.88671875" bestFit="1" customWidth="1"/>
    <col min="7" max="7" width="1.6640625" customWidth="1"/>
    <col min="8" max="8" width="15.6640625" bestFit="1" customWidth="1"/>
    <col min="9" max="9" width="12.5546875" bestFit="1" customWidth="1"/>
    <col min="10" max="10" width="11.88671875" bestFit="1" customWidth="1"/>
    <col min="11" max="11" width="1.6640625" customWidth="1"/>
    <col min="12" max="12" width="19.88671875" bestFit="1" customWidth="1"/>
  </cols>
  <sheetData>
    <row r="1" spans="1:12" ht="18" customHeight="1" x14ac:dyDescent="0.3">
      <c r="A1" s="1609" t="s">
        <v>264</v>
      </c>
      <c r="B1" s="1609"/>
      <c r="C1" s="1609"/>
      <c r="D1" s="1609"/>
      <c r="E1" s="1609"/>
      <c r="F1" s="1609"/>
      <c r="G1" s="1609"/>
      <c r="H1" s="1609"/>
      <c r="I1" s="1609"/>
      <c r="J1" s="1609"/>
      <c r="K1" s="1609"/>
      <c r="L1" s="1609"/>
    </row>
    <row r="2" spans="1:12" ht="18" customHeight="1" x14ac:dyDescent="0.3">
      <c r="A2" s="15"/>
      <c r="B2" s="1360"/>
      <c r="C2" s="48"/>
      <c r="D2" s="48"/>
      <c r="E2" s="48"/>
      <c r="F2" s="48"/>
      <c r="G2" s="48"/>
      <c r="H2" s="2"/>
      <c r="I2" s="2"/>
      <c r="J2" s="2"/>
    </row>
    <row r="3" spans="1:12" ht="17.399999999999999" x14ac:dyDescent="0.3">
      <c r="A3" s="1602" t="s">
        <v>2428</v>
      </c>
      <c r="B3" s="1602"/>
      <c r="C3" s="1602"/>
      <c r="D3" s="1602"/>
      <c r="E3" s="1602"/>
      <c r="F3" s="1602"/>
      <c r="G3" s="1602"/>
      <c r="H3" s="1602"/>
      <c r="I3" s="1602"/>
      <c r="J3" s="1602"/>
      <c r="K3" s="1602"/>
      <c r="L3" s="1602"/>
    </row>
    <row r="4" spans="1:12" ht="17.399999999999999" x14ac:dyDescent="0.3">
      <c r="A4" s="1602" t="s">
        <v>387</v>
      </c>
      <c r="B4" s="1602"/>
      <c r="C4" s="1602"/>
      <c r="D4" s="1602"/>
      <c r="E4" s="1602"/>
      <c r="F4" s="1602"/>
      <c r="G4" s="1602"/>
      <c r="H4" s="1602"/>
      <c r="I4" s="1602"/>
      <c r="J4" s="1602"/>
      <c r="K4" s="1602"/>
      <c r="L4" s="1602"/>
    </row>
    <row r="5" spans="1:12" ht="17.399999999999999" x14ac:dyDescent="0.3">
      <c r="A5" s="1602" t="s">
        <v>214</v>
      </c>
      <c r="B5" s="1602"/>
      <c r="C5" s="1602"/>
      <c r="D5" s="1602"/>
      <c r="E5" s="1602"/>
      <c r="F5" s="1602"/>
      <c r="G5" s="1602"/>
      <c r="H5" s="1602"/>
      <c r="I5" s="1602"/>
      <c r="J5" s="1602"/>
      <c r="K5" s="1602"/>
      <c r="L5" s="1602"/>
    </row>
    <row r="6" spans="1:12" ht="12.75" customHeight="1" x14ac:dyDescent="0.3">
      <c r="A6" s="15"/>
      <c r="B6" s="1360"/>
      <c r="C6" s="15"/>
      <c r="D6" s="1386"/>
      <c r="E6" s="15"/>
      <c r="F6" s="15"/>
      <c r="G6" s="15"/>
      <c r="H6" s="15"/>
      <c r="I6" s="15"/>
      <c r="J6" s="15"/>
      <c r="K6" s="15"/>
      <c r="L6" s="15"/>
    </row>
    <row r="7" spans="1:12" ht="12" customHeight="1" x14ac:dyDescent="0.3">
      <c r="A7" s="15"/>
      <c r="B7" s="1360"/>
      <c r="C7" s="15"/>
      <c r="D7" s="1386"/>
      <c r="E7" s="15"/>
      <c r="F7" s="15"/>
      <c r="G7" s="15"/>
      <c r="H7" s="15"/>
      <c r="I7" s="15"/>
      <c r="J7" s="15"/>
    </row>
    <row r="8" spans="1:12" ht="15.6" x14ac:dyDescent="0.3">
      <c r="C8" s="1631" t="s">
        <v>1196</v>
      </c>
      <c r="D8" s="1631"/>
      <c r="E8" s="1631"/>
      <c r="F8" s="1631"/>
      <c r="G8" s="16"/>
      <c r="H8" s="1631" t="s">
        <v>463</v>
      </c>
      <c r="I8" s="1631"/>
      <c r="J8" s="1631"/>
      <c r="L8" s="16" t="s">
        <v>1010</v>
      </c>
    </row>
    <row r="9" spans="1:12" ht="15.6" x14ac:dyDescent="0.3">
      <c r="A9" s="16" t="s">
        <v>1113</v>
      </c>
      <c r="B9" s="1363"/>
      <c r="C9" s="1631" t="s">
        <v>630</v>
      </c>
      <c r="D9" s="1631"/>
      <c r="E9" s="28" t="s">
        <v>1193</v>
      </c>
      <c r="F9" s="28" t="s">
        <v>1195</v>
      </c>
      <c r="G9" s="28"/>
      <c r="H9" s="28" t="s">
        <v>630</v>
      </c>
      <c r="I9" s="28" t="s">
        <v>1193</v>
      </c>
      <c r="J9" s="28" t="s">
        <v>1195</v>
      </c>
      <c r="L9" s="28" t="s">
        <v>1210</v>
      </c>
    </row>
    <row r="10" spans="1:12" ht="4.5" customHeight="1" thickBot="1" x14ac:dyDescent="0.35">
      <c r="A10" s="22"/>
      <c r="B10" s="1369"/>
      <c r="C10" s="85"/>
      <c r="D10" s="85"/>
      <c r="E10" s="85"/>
      <c r="F10" s="85"/>
      <c r="G10" s="50"/>
      <c r="H10" s="85"/>
      <c r="I10" s="85"/>
      <c r="J10" s="85"/>
      <c r="K10" s="50"/>
      <c r="L10" s="85"/>
    </row>
    <row r="11" spans="1:12" ht="4.5" customHeight="1" x14ac:dyDescent="0.25"/>
    <row r="12" spans="1:12" s="159" customFormat="1" ht="13.8" x14ac:dyDescent="0.25">
      <c r="A12" s="1361" t="s">
        <v>1585</v>
      </c>
      <c r="B12" s="1362"/>
      <c r="C12" s="1735">
        <v>140.9</v>
      </c>
      <c r="D12" s="1735"/>
      <c r="E12" s="181">
        <v>29.3</v>
      </c>
      <c r="F12" s="181">
        <v>170.2</v>
      </c>
      <c r="G12" s="173"/>
      <c r="H12" s="181">
        <v>49.3</v>
      </c>
      <c r="I12" s="181">
        <v>18.600000000000001</v>
      </c>
      <c r="J12" s="181">
        <v>67.900000000000006</v>
      </c>
      <c r="K12" s="181"/>
      <c r="L12" s="181">
        <v>238.1</v>
      </c>
    </row>
    <row r="13" spans="1:12" s="159" customFormat="1" ht="13.8" x14ac:dyDescent="0.25">
      <c r="A13" s="1361" t="s">
        <v>1662</v>
      </c>
      <c r="B13" s="1362"/>
      <c r="C13" s="1735">
        <v>122.4</v>
      </c>
      <c r="D13" s="1735"/>
      <c r="E13" s="181">
        <v>39.5</v>
      </c>
      <c r="F13" s="181">
        <v>161.9</v>
      </c>
      <c r="G13" s="173"/>
      <c r="H13" s="181">
        <v>46</v>
      </c>
      <c r="I13" s="181">
        <v>21.3</v>
      </c>
      <c r="J13" s="181">
        <v>67.3</v>
      </c>
      <c r="K13" s="181"/>
      <c r="L13" s="181">
        <v>229.2</v>
      </c>
    </row>
    <row r="14" spans="1:12" s="159" customFormat="1" ht="13.8" x14ac:dyDescent="0.25">
      <c r="A14" s="1361" t="s">
        <v>1687</v>
      </c>
      <c r="B14" s="1362"/>
      <c r="C14" s="1735">
        <v>168</v>
      </c>
      <c r="D14" s="1735"/>
      <c r="E14" s="181">
        <v>37.700000000000003</v>
      </c>
      <c r="F14" s="181">
        <v>205.7</v>
      </c>
      <c r="G14" s="173"/>
      <c r="H14" s="181">
        <v>33.9</v>
      </c>
      <c r="I14" s="181">
        <v>27.4</v>
      </c>
      <c r="J14" s="181">
        <v>61.3</v>
      </c>
      <c r="K14" s="181"/>
      <c r="L14" s="181">
        <v>267</v>
      </c>
    </row>
    <row r="15" spans="1:12" s="159" customFormat="1" ht="13.8" x14ac:dyDescent="0.25">
      <c r="A15" s="1361" t="s">
        <v>1805</v>
      </c>
      <c r="B15" s="1362"/>
      <c r="C15" s="1735">
        <v>167.5</v>
      </c>
      <c r="D15" s="1735"/>
      <c r="E15" s="181">
        <v>52.7</v>
      </c>
      <c r="F15" s="181">
        <v>220.1</v>
      </c>
      <c r="G15" s="173"/>
      <c r="H15" s="181">
        <v>34.5</v>
      </c>
      <c r="I15" s="181">
        <v>19.3</v>
      </c>
      <c r="J15" s="181">
        <v>53.8</v>
      </c>
      <c r="K15" s="181"/>
      <c r="L15" s="181">
        <v>273.89999999999998</v>
      </c>
    </row>
    <row r="16" spans="1:12" ht="14.25" customHeight="1" x14ac:dyDescent="0.25">
      <c r="A16" s="1361" t="s">
        <v>1929</v>
      </c>
      <c r="B16" s="1362"/>
      <c r="C16" s="1735">
        <v>158.80000000000001</v>
      </c>
      <c r="D16" s="1735"/>
      <c r="E16" s="181">
        <v>61.9</v>
      </c>
      <c r="F16" s="181">
        <v>220.7</v>
      </c>
      <c r="G16" s="173"/>
      <c r="H16" s="181">
        <v>52.1</v>
      </c>
      <c r="I16" s="181">
        <v>26.3</v>
      </c>
      <c r="J16" s="181">
        <v>78.400000000000006</v>
      </c>
      <c r="K16" s="181"/>
      <c r="L16" s="181">
        <v>299.10000000000002</v>
      </c>
    </row>
    <row r="17" spans="1:14" ht="14.25" customHeight="1" x14ac:dyDescent="0.25">
      <c r="A17" s="1361" t="s">
        <v>2256</v>
      </c>
      <c r="B17" s="1362"/>
      <c r="C17" s="1735">
        <v>186.9</v>
      </c>
      <c r="D17" s="1735"/>
      <c r="E17" s="181">
        <v>41.5</v>
      </c>
      <c r="F17" s="181">
        <v>228.4</v>
      </c>
      <c r="G17" s="173"/>
      <c r="H17" s="181">
        <v>54.1</v>
      </c>
      <c r="I17" s="181">
        <v>23.3</v>
      </c>
      <c r="J17" s="181">
        <v>77.5</v>
      </c>
      <c r="K17" s="181"/>
      <c r="L17" s="181">
        <v>305.89999999999998</v>
      </c>
    </row>
    <row r="18" spans="1:14" ht="14.25" customHeight="1" x14ac:dyDescent="0.25">
      <c r="A18" s="1361" t="s">
        <v>2257</v>
      </c>
      <c r="B18" s="1362"/>
      <c r="C18" s="1735">
        <v>268.89999999999998</v>
      </c>
      <c r="D18" s="1735"/>
      <c r="E18" s="181">
        <v>57.8</v>
      </c>
      <c r="F18" s="181">
        <v>326.7</v>
      </c>
      <c r="G18" s="173"/>
      <c r="H18" s="181" t="s">
        <v>1094</v>
      </c>
      <c r="I18" s="181" t="s">
        <v>1094</v>
      </c>
      <c r="J18" s="181">
        <v>69.900000000000006</v>
      </c>
      <c r="K18" s="181"/>
      <c r="L18" s="181">
        <v>396.6</v>
      </c>
    </row>
    <row r="19" spans="1:14" ht="14.25" customHeight="1" x14ac:dyDescent="0.25">
      <c r="A19" s="1361" t="s">
        <v>2258</v>
      </c>
      <c r="B19" s="1385" t="s">
        <v>2073</v>
      </c>
      <c r="C19" s="1735">
        <v>319.3</v>
      </c>
      <c r="D19" s="1735"/>
      <c r="E19" s="181">
        <v>54.2</v>
      </c>
      <c r="F19" s="181">
        <v>373.5</v>
      </c>
      <c r="G19" s="173"/>
      <c r="H19" s="181">
        <v>57.5</v>
      </c>
      <c r="I19" s="181">
        <v>24</v>
      </c>
      <c r="J19" s="181">
        <v>81.400000000000006</v>
      </c>
      <c r="K19" s="181"/>
      <c r="L19" s="181">
        <v>454.9</v>
      </c>
    </row>
    <row r="20" spans="1:14" ht="14.25" customHeight="1" x14ac:dyDescent="0.25">
      <c r="A20" s="1361" t="s">
        <v>2259</v>
      </c>
      <c r="B20" s="1385" t="s">
        <v>2075</v>
      </c>
      <c r="C20" s="1735">
        <v>437</v>
      </c>
      <c r="D20" s="1735"/>
      <c r="E20" s="181">
        <v>92.7</v>
      </c>
      <c r="F20" s="181">
        <v>529.70000000000005</v>
      </c>
      <c r="G20" s="173"/>
      <c r="H20" s="181" t="s">
        <v>1486</v>
      </c>
      <c r="I20" s="181" t="s">
        <v>1486</v>
      </c>
      <c r="J20" s="181" t="s">
        <v>1486</v>
      </c>
      <c r="K20" s="181"/>
      <c r="L20" s="181" t="s">
        <v>1486</v>
      </c>
      <c r="N20" s="118"/>
    </row>
    <row r="21" spans="1:14" ht="14.25" customHeight="1" x14ac:dyDescent="0.25">
      <c r="A21" s="1361" t="s">
        <v>2427</v>
      </c>
      <c r="B21" s="1385" t="s">
        <v>2182</v>
      </c>
      <c r="C21" s="1735">
        <v>463.6</v>
      </c>
      <c r="D21" s="1735"/>
      <c r="E21" s="181">
        <v>67.8</v>
      </c>
      <c r="F21" s="181">
        <v>531.4</v>
      </c>
      <c r="G21" s="173"/>
      <c r="H21" s="181" t="s">
        <v>1486</v>
      </c>
      <c r="I21" s="181" t="s">
        <v>1486</v>
      </c>
      <c r="J21" s="181" t="s">
        <v>1486</v>
      </c>
      <c r="K21" s="181"/>
      <c r="L21" s="181" t="s">
        <v>1486</v>
      </c>
    </row>
    <row r="22" spans="1:14" ht="14.25" customHeight="1" x14ac:dyDescent="0.25">
      <c r="F22" s="118"/>
    </row>
    <row r="23" spans="1:14" ht="14.25" customHeight="1" x14ac:dyDescent="0.25"/>
    <row r="24" spans="1:14" ht="17.399999999999999" x14ac:dyDescent="0.3">
      <c r="A24" s="1602" t="s">
        <v>2429</v>
      </c>
      <c r="B24" s="1602"/>
      <c r="C24" s="1737"/>
      <c r="D24" s="1737"/>
      <c r="E24" s="1737"/>
      <c r="F24" s="1737"/>
      <c r="G24" s="1737"/>
      <c r="H24" s="1737"/>
      <c r="I24" s="1737"/>
      <c r="J24" s="1737"/>
      <c r="K24" s="1737"/>
      <c r="L24" s="1737"/>
    </row>
    <row r="25" spans="1:14" ht="17.399999999999999" x14ac:dyDescent="0.3">
      <c r="A25" s="1737" t="s">
        <v>387</v>
      </c>
      <c r="B25" s="1737"/>
      <c r="C25" s="1737"/>
      <c r="D25" s="1737"/>
      <c r="E25" s="1737"/>
      <c r="F25" s="1737"/>
      <c r="G25" s="1737"/>
      <c r="H25" s="1737"/>
      <c r="I25" s="1737"/>
      <c r="J25" s="1737"/>
      <c r="K25" s="1737"/>
      <c r="L25" s="1737"/>
    </row>
    <row r="26" spans="1:14" ht="17.399999999999999" x14ac:dyDescent="0.3">
      <c r="A26" s="1737" t="s">
        <v>214</v>
      </c>
      <c r="B26" s="1737"/>
      <c r="C26" s="1737"/>
      <c r="D26" s="1737"/>
      <c r="E26" s="1737"/>
      <c r="F26" s="1737"/>
      <c r="G26" s="1737"/>
      <c r="H26" s="1737"/>
      <c r="I26" s="1737"/>
      <c r="J26" s="1737"/>
      <c r="K26" s="1737"/>
      <c r="L26" s="1737"/>
    </row>
    <row r="27" spans="1:14" ht="12.75" customHeight="1" x14ac:dyDescent="0.3">
      <c r="A27" s="468"/>
      <c r="B27" s="1368"/>
      <c r="C27" s="468"/>
      <c r="D27" s="1397"/>
      <c r="E27" s="468"/>
      <c r="F27" s="468"/>
      <c r="G27" s="468"/>
      <c r="H27" s="468"/>
      <c r="I27" s="468"/>
      <c r="J27" s="468"/>
      <c r="K27" s="468"/>
      <c r="L27" s="468"/>
    </row>
    <row r="28" spans="1:14" ht="12.75" customHeight="1" x14ac:dyDescent="0.3">
      <c r="A28" s="468"/>
      <c r="B28" s="1368"/>
      <c r="C28" s="468"/>
      <c r="D28" s="1397"/>
      <c r="E28" s="468"/>
      <c r="F28" s="468"/>
      <c r="G28" s="468"/>
      <c r="H28" s="468"/>
      <c r="I28" s="468"/>
      <c r="J28" s="468"/>
      <c r="K28" s="472"/>
      <c r="L28" s="472"/>
    </row>
    <row r="29" spans="1:14" ht="15.6" x14ac:dyDescent="0.3">
      <c r="A29" s="473"/>
      <c r="B29" s="473"/>
      <c r="C29" s="1685" t="s">
        <v>1196</v>
      </c>
      <c r="D29" s="1685"/>
      <c r="E29" s="1685"/>
      <c r="F29" s="1685"/>
      <c r="G29" s="252"/>
      <c r="H29" s="1685" t="s">
        <v>463</v>
      </c>
      <c r="I29" s="1685"/>
      <c r="J29" s="1685"/>
      <c r="K29" s="474"/>
      <c r="L29" s="252" t="s">
        <v>1010</v>
      </c>
    </row>
    <row r="30" spans="1:14" ht="15.6" x14ac:dyDescent="0.3">
      <c r="A30" s="252" t="s">
        <v>1113</v>
      </c>
      <c r="B30" s="1364"/>
      <c r="C30" s="1685" t="s">
        <v>630</v>
      </c>
      <c r="D30" s="1685"/>
      <c r="E30" s="475" t="s">
        <v>1193</v>
      </c>
      <c r="F30" s="475" t="s">
        <v>1195</v>
      </c>
      <c r="G30" s="475"/>
      <c r="H30" s="475" t="s">
        <v>630</v>
      </c>
      <c r="I30" s="475" t="s">
        <v>1193</v>
      </c>
      <c r="J30" s="475" t="s">
        <v>1195</v>
      </c>
      <c r="K30" s="474"/>
      <c r="L30" s="475" t="s">
        <v>1210</v>
      </c>
    </row>
    <row r="31" spans="1:14" ht="4.5" customHeight="1" thickBot="1" x14ac:dyDescent="0.35">
      <c r="A31" s="401"/>
      <c r="B31" s="401"/>
      <c r="C31" s="476"/>
      <c r="D31" s="476"/>
      <c r="E31" s="476"/>
      <c r="F31" s="476"/>
      <c r="G31" s="477"/>
      <c r="H31" s="476"/>
      <c r="I31" s="476"/>
      <c r="J31" s="476"/>
      <c r="K31" s="477"/>
      <c r="L31" s="476"/>
    </row>
    <row r="32" spans="1:14" ht="4.5" customHeight="1" x14ac:dyDescent="0.25">
      <c r="A32" s="396"/>
      <c r="B32" s="396"/>
      <c r="C32" s="474"/>
      <c r="D32" s="474"/>
      <c r="E32" s="474"/>
      <c r="F32" s="474"/>
      <c r="G32" s="474"/>
      <c r="H32" s="474"/>
      <c r="I32" s="474"/>
      <c r="J32" s="474"/>
      <c r="K32" s="474"/>
      <c r="L32" s="474"/>
    </row>
    <row r="33" spans="1:14" ht="14.25" customHeight="1" x14ac:dyDescent="0.25">
      <c r="A33" s="1361" t="s">
        <v>1585</v>
      </c>
      <c r="B33" s="1362"/>
      <c r="C33" s="1735">
        <v>120.1</v>
      </c>
      <c r="D33" s="1735"/>
      <c r="E33" s="181">
        <v>217.2</v>
      </c>
      <c r="F33" s="181">
        <v>337.2</v>
      </c>
      <c r="G33" s="173"/>
      <c r="H33" s="181">
        <v>33.200000000000003</v>
      </c>
      <c r="I33" s="181">
        <v>132.19999999999999</v>
      </c>
      <c r="J33" s="181">
        <v>165.4</v>
      </c>
      <c r="K33" s="181"/>
      <c r="L33" s="181">
        <v>502.6</v>
      </c>
    </row>
    <row r="34" spans="1:14" ht="14.25" customHeight="1" x14ac:dyDescent="0.25">
      <c r="A34" s="1361" t="s">
        <v>1662</v>
      </c>
      <c r="B34" s="1362"/>
      <c r="C34" s="1735">
        <v>99.2</v>
      </c>
      <c r="D34" s="1735"/>
      <c r="E34" s="181">
        <v>211.7</v>
      </c>
      <c r="F34" s="181">
        <v>310.8</v>
      </c>
      <c r="G34" s="173"/>
      <c r="H34" s="181">
        <v>46.4</v>
      </c>
      <c r="I34" s="181">
        <v>120.1</v>
      </c>
      <c r="J34" s="181">
        <v>166.5</v>
      </c>
      <c r="K34" s="181"/>
      <c r="L34" s="181">
        <v>477.3</v>
      </c>
    </row>
    <row r="35" spans="1:14" ht="14.25" customHeight="1" x14ac:dyDescent="0.25">
      <c r="A35" s="1361" t="s">
        <v>1687</v>
      </c>
      <c r="B35" s="1362"/>
      <c r="C35" s="1735">
        <v>109.9</v>
      </c>
      <c r="D35" s="1735"/>
      <c r="E35" s="181">
        <v>225.3</v>
      </c>
      <c r="F35" s="181">
        <v>335.2</v>
      </c>
      <c r="G35" s="173"/>
      <c r="H35" s="181">
        <v>29</v>
      </c>
      <c r="I35" s="181">
        <v>104.7</v>
      </c>
      <c r="J35" s="181">
        <v>133.69999999999999</v>
      </c>
      <c r="K35" s="181"/>
      <c r="L35" s="181">
        <v>468.9</v>
      </c>
    </row>
    <row r="36" spans="1:14" ht="14.25" customHeight="1" x14ac:dyDescent="0.25">
      <c r="A36" s="1361" t="s">
        <v>1805</v>
      </c>
      <c r="B36" s="1362"/>
      <c r="C36" s="1735">
        <v>175</v>
      </c>
      <c r="D36" s="1735"/>
      <c r="E36" s="181">
        <v>267.8</v>
      </c>
      <c r="F36" s="181">
        <v>442.8</v>
      </c>
      <c r="G36" s="173"/>
      <c r="H36" s="181">
        <v>50.9</v>
      </c>
      <c r="I36" s="181">
        <v>114.1</v>
      </c>
      <c r="J36" s="181">
        <v>165</v>
      </c>
      <c r="K36" s="181"/>
      <c r="L36" s="181">
        <v>607.79999999999995</v>
      </c>
    </row>
    <row r="37" spans="1:14" ht="14.25" customHeight="1" x14ac:dyDescent="0.25">
      <c r="A37" s="1361" t="s">
        <v>1929</v>
      </c>
      <c r="B37" s="1362"/>
      <c r="C37" s="1735">
        <v>227.1</v>
      </c>
      <c r="D37" s="1735"/>
      <c r="E37" s="181">
        <v>282.39999999999998</v>
      </c>
      <c r="F37" s="181">
        <v>509.5</v>
      </c>
      <c r="G37" s="173"/>
      <c r="H37" s="181">
        <v>68.8</v>
      </c>
      <c r="I37" s="181">
        <v>127.5</v>
      </c>
      <c r="J37" s="181">
        <v>196.3</v>
      </c>
      <c r="K37" s="181"/>
      <c r="L37" s="181">
        <v>705.8</v>
      </c>
    </row>
    <row r="38" spans="1:14" ht="14.25" customHeight="1" x14ac:dyDescent="0.25">
      <c r="A38" s="1361" t="s">
        <v>2256</v>
      </c>
      <c r="B38" s="1362"/>
      <c r="C38" s="1735">
        <v>209.8</v>
      </c>
      <c r="D38" s="1735"/>
      <c r="E38" s="181">
        <v>288.60000000000002</v>
      </c>
      <c r="F38" s="181">
        <v>498.4</v>
      </c>
      <c r="G38" s="173"/>
      <c r="H38" s="181">
        <v>65.2</v>
      </c>
      <c r="I38" s="181">
        <v>114.7</v>
      </c>
      <c r="J38" s="181">
        <v>180</v>
      </c>
      <c r="K38" s="181"/>
      <c r="L38" s="181">
        <v>678.4</v>
      </c>
    </row>
    <row r="39" spans="1:14" ht="14.25" customHeight="1" x14ac:dyDescent="0.25">
      <c r="A39" s="1361" t="s">
        <v>2257</v>
      </c>
      <c r="B39" s="1362"/>
      <c r="C39" s="1735">
        <v>165.3</v>
      </c>
      <c r="D39" s="1735"/>
      <c r="E39" s="181">
        <v>246.5</v>
      </c>
      <c r="F39" s="181">
        <v>411.8</v>
      </c>
      <c r="G39" s="173"/>
      <c r="H39" s="181" t="s">
        <v>1094</v>
      </c>
      <c r="I39" s="181" t="s">
        <v>1094</v>
      </c>
      <c r="J39" s="181">
        <v>175</v>
      </c>
      <c r="K39" s="181"/>
      <c r="L39" s="181">
        <v>586.79999999999995</v>
      </c>
    </row>
    <row r="40" spans="1:14" ht="14.25" customHeight="1" x14ac:dyDescent="0.25">
      <c r="A40" s="1361" t="s">
        <v>2258</v>
      </c>
      <c r="B40" s="1385" t="s">
        <v>2073</v>
      </c>
      <c r="C40" s="1735">
        <v>218.7</v>
      </c>
      <c r="D40" s="1735"/>
      <c r="E40" s="181">
        <v>288.10000000000002</v>
      </c>
      <c r="F40" s="181">
        <v>506.8</v>
      </c>
      <c r="G40" s="173"/>
      <c r="H40" s="181">
        <v>70.2</v>
      </c>
      <c r="I40" s="181">
        <v>115.2</v>
      </c>
      <c r="J40" s="181">
        <v>185.4</v>
      </c>
      <c r="K40" s="181"/>
      <c r="L40" s="181">
        <v>692.2</v>
      </c>
    </row>
    <row r="41" spans="1:14" ht="14.25" customHeight="1" x14ac:dyDescent="0.25">
      <c r="A41" s="1361" t="s">
        <v>2259</v>
      </c>
      <c r="B41" s="1385" t="s">
        <v>2075</v>
      </c>
      <c r="C41" s="1735">
        <v>226.5</v>
      </c>
      <c r="D41" s="1735"/>
      <c r="E41" s="181">
        <v>304</v>
      </c>
      <c r="F41" s="181">
        <v>530.5</v>
      </c>
      <c r="G41" s="173"/>
      <c r="H41" s="181" t="s">
        <v>1486</v>
      </c>
      <c r="I41" s="181" t="s">
        <v>1486</v>
      </c>
      <c r="J41" s="181" t="s">
        <v>1486</v>
      </c>
      <c r="K41" s="181"/>
      <c r="L41" s="181" t="s">
        <v>1486</v>
      </c>
      <c r="N41" s="118"/>
    </row>
    <row r="42" spans="1:14" ht="14.25" customHeight="1" x14ac:dyDescent="0.25">
      <c r="A42" s="1361" t="s">
        <v>2427</v>
      </c>
      <c r="B42" s="1385" t="s">
        <v>2182</v>
      </c>
      <c r="C42" s="1735">
        <v>252</v>
      </c>
      <c r="D42" s="1735"/>
      <c r="E42" s="181">
        <v>306</v>
      </c>
      <c r="F42" s="181">
        <v>558</v>
      </c>
      <c r="G42" s="173"/>
      <c r="H42" s="181" t="s">
        <v>1486</v>
      </c>
      <c r="I42" s="181" t="s">
        <v>1486</v>
      </c>
      <c r="J42" s="181" t="s">
        <v>1486</v>
      </c>
      <c r="K42" s="181"/>
      <c r="L42" s="181" t="s">
        <v>1486</v>
      </c>
    </row>
    <row r="43" spans="1:14" ht="14.25" customHeight="1" x14ac:dyDescent="0.25">
      <c r="F43" s="118"/>
    </row>
    <row r="44" spans="1:14" ht="14.25" customHeight="1" x14ac:dyDescent="0.25"/>
    <row r="45" spans="1:14" ht="13.8" x14ac:dyDescent="0.25">
      <c r="A45" s="159" t="s">
        <v>1036</v>
      </c>
      <c r="B45" s="159"/>
      <c r="J45" s="225"/>
    </row>
    <row r="46" spans="1:14" x14ac:dyDescent="0.25">
      <c r="A46"/>
      <c r="B46"/>
    </row>
    <row r="47" spans="1:14" ht="13.8" x14ac:dyDescent="0.25">
      <c r="A47" s="1023" t="str">
        <f>CONCATENATE("Notes: Actual expenditures ",A33,"-",A40,", preliminary actual ",A41,", intentions ",A42)</f>
        <v>Notes: Actual expenditures 2014-2021, preliminary actual 2022, intentions 2023</v>
      </c>
      <c r="B47" s="1370"/>
    </row>
    <row r="48" spans="1:14" ht="13.8" x14ac:dyDescent="0.25">
      <c r="A48" s="159"/>
      <c r="B48" s="159"/>
    </row>
    <row r="49" spans="1:12" ht="28.5" customHeight="1" x14ac:dyDescent="0.25">
      <c r="A49" s="1664" t="s">
        <v>1897</v>
      </c>
      <c r="B49" s="1664"/>
      <c r="C49" s="1664"/>
      <c r="D49" s="1664"/>
      <c r="E49" s="1664"/>
      <c r="F49" s="1664"/>
      <c r="G49" s="1664"/>
      <c r="H49" s="1664"/>
      <c r="I49" s="1664"/>
      <c r="J49" s="1664"/>
      <c r="K49" s="1664"/>
      <c r="L49" s="1664"/>
    </row>
    <row r="50" spans="1:12" ht="13.8" x14ac:dyDescent="0.25">
      <c r="A50" s="26"/>
      <c r="B50" s="1370"/>
    </row>
    <row r="51" spans="1:12" ht="18" customHeight="1" x14ac:dyDescent="0.3">
      <c r="A51" s="1609" t="s">
        <v>884</v>
      </c>
      <c r="B51" s="1609"/>
      <c r="C51" s="1609"/>
      <c r="D51" s="1609"/>
      <c r="E51" s="1609"/>
      <c r="F51" s="1609"/>
      <c r="G51" s="1609"/>
      <c r="H51" s="1609"/>
      <c r="I51" s="1609"/>
      <c r="J51" s="1609"/>
      <c r="K51" s="1609"/>
      <c r="L51" s="1609"/>
    </row>
    <row r="52" spans="1:12" ht="18" customHeight="1" x14ac:dyDescent="0.3">
      <c r="A52" s="48"/>
      <c r="B52" s="48"/>
      <c r="C52" s="899"/>
      <c r="D52" s="1395"/>
      <c r="E52" s="899"/>
      <c r="F52" s="899"/>
    </row>
    <row r="53" spans="1:12" ht="18" customHeight="1" x14ac:dyDescent="0.3">
      <c r="A53" s="1602" t="s">
        <v>2430</v>
      </c>
      <c r="B53" s="1602"/>
      <c r="C53" s="1602"/>
      <c r="D53" s="1602"/>
      <c r="E53" s="1602"/>
      <c r="F53" s="1602"/>
      <c r="G53" s="1602"/>
      <c r="H53" s="1602"/>
      <c r="I53" s="1602"/>
      <c r="J53" s="1602"/>
      <c r="K53" s="1602"/>
      <c r="L53" s="1602"/>
    </row>
    <row r="54" spans="1:12" ht="18" customHeight="1" x14ac:dyDescent="0.3">
      <c r="A54" s="1602" t="s">
        <v>595</v>
      </c>
      <c r="B54" s="1602"/>
      <c r="C54" s="1602"/>
      <c r="D54" s="1602"/>
      <c r="E54" s="1602"/>
      <c r="F54" s="1602"/>
      <c r="G54" s="1602"/>
      <c r="H54" s="1602"/>
      <c r="I54" s="1602"/>
      <c r="J54" s="1602"/>
      <c r="K54" s="1602"/>
      <c r="L54" s="1602"/>
    </row>
    <row r="55" spans="1:12" ht="18" customHeight="1" x14ac:dyDescent="0.3">
      <c r="A55" s="1602" t="s">
        <v>387</v>
      </c>
      <c r="B55" s="1602"/>
      <c r="C55" s="1602"/>
      <c r="D55" s="1602"/>
      <c r="E55" s="1602"/>
      <c r="F55" s="1602"/>
      <c r="G55" s="1602"/>
      <c r="H55" s="1602"/>
      <c r="I55" s="1602"/>
      <c r="J55" s="1602"/>
      <c r="K55" s="1602"/>
      <c r="L55" s="1602"/>
    </row>
    <row r="56" spans="1:12" ht="18" customHeight="1" x14ac:dyDescent="0.3">
      <c r="A56" s="1602" t="s">
        <v>1203</v>
      </c>
      <c r="B56" s="1602"/>
      <c r="C56" s="1602"/>
      <c r="D56" s="1602"/>
      <c r="E56" s="1602"/>
      <c r="F56" s="1602"/>
      <c r="G56" s="1602"/>
      <c r="H56" s="1602"/>
      <c r="I56" s="1602"/>
      <c r="J56" s="1602"/>
      <c r="K56" s="1602"/>
      <c r="L56" s="1602"/>
    </row>
    <row r="57" spans="1:12" x14ac:dyDescent="0.25">
      <c r="A57" s="899"/>
      <c r="B57" s="1367"/>
      <c r="C57" s="899"/>
      <c r="D57" s="1395"/>
      <c r="E57" s="899"/>
      <c r="F57" s="899"/>
    </row>
    <row r="58" spans="1:12" ht="15.6" x14ac:dyDescent="0.3">
      <c r="A58" s="28"/>
      <c r="B58" s="28"/>
      <c r="C58" s="898"/>
      <c r="D58" s="1391"/>
      <c r="E58" s="898"/>
      <c r="I58" s="1631" t="s">
        <v>151</v>
      </c>
      <c r="J58" s="1631"/>
      <c r="L58" s="898" t="s">
        <v>320</v>
      </c>
    </row>
    <row r="59" spans="1:12" ht="15.6" x14ac:dyDescent="0.3">
      <c r="C59" s="1392" t="s">
        <v>546</v>
      </c>
      <c r="D59" s="1391"/>
      <c r="E59" s="1631" t="s">
        <v>148</v>
      </c>
      <c r="F59" s="1631"/>
      <c r="H59" s="898" t="s">
        <v>149</v>
      </c>
      <c r="I59" s="1631" t="s">
        <v>349</v>
      </c>
      <c r="J59" s="1631"/>
      <c r="L59" s="898" t="s">
        <v>348</v>
      </c>
    </row>
    <row r="60" spans="1:12" ht="4.5" customHeight="1" thickBot="1" x14ac:dyDescent="0.3">
      <c r="C60" s="24"/>
      <c r="D60" s="24"/>
      <c r="E60" s="24"/>
      <c r="F60" s="24"/>
      <c r="G60" s="24"/>
      <c r="H60" s="24"/>
      <c r="I60" s="24"/>
      <c r="J60" s="24"/>
      <c r="K60" s="24"/>
      <c r="L60" s="24"/>
    </row>
    <row r="61" spans="1:12" ht="4.5" customHeight="1" x14ac:dyDescent="0.25"/>
    <row r="62" spans="1:12" ht="14.25" customHeight="1" x14ac:dyDescent="0.25">
      <c r="C62" s="1389" t="s">
        <v>1495</v>
      </c>
      <c r="D62" s="1390"/>
      <c r="E62" s="1684">
        <v>17609388</v>
      </c>
      <c r="F62" s="1684"/>
      <c r="G62" s="1118"/>
      <c r="H62" s="1118">
        <v>74463617</v>
      </c>
      <c r="I62" s="1684">
        <v>55377888</v>
      </c>
      <c r="J62" s="1684"/>
      <c r="L62" s="1118">
        <v>147450892</v>
      </c>
    </row>
    <row r="63" spans="1:12" ht="14.25" customHeight="1" x14ac:dyDescent="0.25">
      <c r="C63" s="1389" t="s">
        <v>1585</v>
      </c>
      <c r="D63" s="1390"/>
      <c r="E63" s="1684">
        <v>29557614</v>
      </c>
      <c r="F63" s="1684"/>
      <c r="G63" s="938"/>
      <c r="H63" s="1396">
        <v>75947658</v>
      </c>
      <c r="I63" s="1684">
        <v>45508689</v>
      </c>
      <c r="J63" s="1684"/>
      <c r="L63" s="1396">
        <v>151013957</v>
      </c>
    </row>
    <row r="64" spans="1:12" ht="14.25" customHeight="1" x14ac:dyDescent="0.25">
      <c r="C64" s="1389" t="s">
        <v>1662</v>
      </c>
      <c r="D64" s="1390"/>
      <c r="E64" s="1684">
        <v>19172375</v>
      </c>
      <c r="F64" s="1684"/>
      <c r="G64" s="938"/>
      <c r="H64" s="1396">
        <v>54733313</v>
      </c>
      <c r="I64" s="1684">
        <v>32299681</v>
      </c>
      <c r="J64" s="1684"/>
      <c r="L64" s="1396">
        <v>106205371</v>
      </c>
    </row>
    <row r="65" spans="1:18" ht="14.25" customHeight="1" x14ac:dyDescent="0.25">
      <c r="C65" s="1389" t="s">
        <v>1687</v>
      </c>
      <c r="D65" s="1390"/>
      <c r="E65" s="1684">
        <v>28317903</v>
      </c>
      <c r="F65" s="1684"/>
      <c r="G65" s="938"/>
      <c r="H65" s="1396">
        <v>60476907</v>
      </c>
      <c r="I65" s="1684">
        <v>30377563</v>
      </c>
      <c r="J65" s="1684"/>
      <c r="L65" s="1396">
        <v>119172375</v>
      </c>
    </row>
    <row r="66" spans="1:18" ht="14.25" customHeight="1" x14ac:dyDescent="0.25">
      <c r="C66" s="1389" t="s">
        <v>1805</v>
      </c>
      <c r="D66" s="1390"/>
      <c r="E66" s="1684">
        <v>26294631</v>
      </c>
      <c r="F66" s="1684"/>
      <c r="G66" s="938"/>
      <c r="H66" s="1396">
        <v>67442412</v>
      </c>
      <c r="I66" s="1684">
        <v>33152818</v>
      </c>
      <c r="J66" s="1684"/>
      <c r="L66" s="1396">
        <v>126889858</v>
      </c>
    </row>
    <row r="67" spans="1:18" ht="14.25" customHeight="1" x14ac:dyDescent="0.25">
      <c r="C67" s="1389" t="s">
        <v>1929</v>
      </c>
      <c r="D67" s="1390"/>
      <c r="E67" s="1684">
        <v>39765218</v>
      </c>
      <c r="F67" s="1684"/>
      <c r="G67" s="938"/>
      <c r="H67" s="1396">
        <v>63442266</v>
      </c>
      <c r="I67" s="1684">
        <v>33027374</v>
      </c>
      <c r="J67" s="1684"/>
      <c r="L67" s="1396">
        <v>136234861</v>
      </c>
    </row>
    <row r="68" spans="1:18" ht="14.25" customHeight="1" x14ac:dyDescent="0.25">
      <c r="C68" s="1389" t="s">
        <v>2256</v>
      </c>
      <c r="D68" s="1390"/>
      <c r="E68" s="1684">
        <v>80764778</v>
      </c>
      <c r="F68" s="1684"/>
      <c r="G68" s="938"/>
      <c r="H68" s="1396">
        <v>65204187</v>
      </c>
      <c r="I68" s="1684">
        <v>31511759</v>
      </c>
      <c r="J68" s="1684"/>
      <c r="L68" s="1396">
        <v>177480725</v>
      </c>
    </row>
    <row r="69" spans="1:18" ht="14.25" customHeight="1" x14ac:dyDescent="0.25">
      <c r="C69" s="1389" t="s">
        <v>2257</v>
      </c>
      <c r="D69" s="1390"/>
      <c r="E69" s="1684">
        <v>105699518</v>
      </c>
      <c r="F69" s="1684"/>
      <c r="G69" s="938"/>
      <c r="H69" s="1396">
        <v>80274749</v>
      </c>
      <c r="I69" s="1684">
        <v>22532047</v>
      </c>
      <c r="J69" s="1684"/>
      <c r="L69" s="1396">
        <v>208506316</v>
      </c>
    </row>
    <row r="70" spans="1:18" ht="14.25" customHeight="1" x14ac:dyDescent="0.25">
      <c r="C70" s="1389" t="s">
        <v>2258</v>
      </c>
      <c r="D70" s="1385" t="s">
        <v>2073</v>
      </c>
      <c r="E70" s="1684">
        <v>110569269</v>
      </c>
      <c r="F70" s="1684"/>
      <c r="G70" s="938"/>
      <c r="H70" s="1396">
        <v>125261657</v>
      </c>
      <c r="I70" s="1684">
        <v>48359843</v>
      </c>
      <c r="J70" s="1684"/>
      <c r="L70" s="1396">
        <v>284190769</v>
      </c>
    </row>
    <row r="71" spans="1:18" ht="14.25" customHeight="1" x14ac:dyDescent="0.25">
      <c r="C71" s="1389" t="s">
        <v>2259</v>
      </c>
      <c r="D71" s="1385" t="s">
        <v>2075</v>
      </c>
      <c r="E71" s="1684">
        <v>72442552</v>
      </c>
      <c r="F71" s="1684"/>
      <c r="G71" s="938"/>
      <c r="H71" s="1396">
        <v>126925561</v>
      </c>
      <c r="I71" s="1684">
        <v>37810298</v>
      </c>
      <c r="J71" s="1684"/>
      <c r="L71" s="1396">
        <v>237178415</v>
      </c>
    </row>
    <row r="72" spans="1:18" ht="12.75" customHeight="1" x14ac:dyDescent="0.25">
      <c r="C72" s="901" t="s">
        <v>503</v>
      </c>
      <c r="D72" s="1398"/>
      <c r="E72" s="1736">
        <v>-0.34482200474708757</v>
      </c>
      <c r="F72" s="1736"/>
      <c r="G72" s="256"/>
      <c r="H72" s="1081">
        <v>1.3283426388012831E-2</v>
      </c>
      <c r="I72" s="1736">
        <v>-0.21814680002166265</v>
      </c>
      <c r="J72" s="1736"/>
      <c r="L72" s="1081">
        <v>-0.16542533793558933</v>
      </c>
      <c r="O72" s="47"/>
      <c r="P72" s="47"/>
      <c r="Q72" s="47"/>
      <c r="R72" s="47"/>
    </row>
    <row r="73" spans="1:18" x14ac:dyDescent="0.25">
      <c r="C73" s="901"/>
      <c r="D73" s="1398"/>
      <c r="E73" s="1062"/>
      <c r="G73" s="256"/>
      <c r="H73" s="256"/>
      <c r="I73" s="1062"/>
      <c r="L73" s="256"/>
    </row>
    <row r="74" spans="1:18" ht="14.25" customHeight="1" x14ac:dyDescent="0.25">
      <c r="C74" s="1738" t="s">
        <v>2187</v>
      </c>
      <c r="D74" s="1738"/>
      <c r="E74" s="1684">
        <v>20011465</v>
      </c>
      <c r="F74" s="1684"/>
      <c r="G74" s="900"/>
      <c r="H74" s="900">
        <v>34194827</v>
      </c>
      <c r="I74" s="1684">
        <v>7315159</v>
      </c>
      <c r="J74" s="1684"/>
      <c r="L74" s="900">
        <v>61521453</v>
      </c>
    </row>
    <row r="75" spans="1:18" ht="14.25" customHeight="1" x14ac:dyDescent="0.25">
      <c r="C75" s="1738" t="s">
        <v>2188</v>
      </c>
      <c r="D75" s="1738"/>
      <c r="E75" s="1684">
        <v>17945189</v>
      </c>
      <c r="F75" s="1684"/>
      <c r="G75" s="900"/>
      <c r="H75" s="1002">
        <v>33389541</v>
      </c>
      <c r="I75" s="1684">
        <v>6545202</v>
      </c>
      <c r="J75" s="1684"/>
      <c r="L75" s="1002">
        <v>57879933</v>
      </c>
    </row>
    <row r="76" spans="1:18" ht="14.25" customHeight="1" x14ac:dyDescent="0.25">
      <c r="C76" s="1738" t="s">
        <v>2189</v>
      </c>
      <c r="D76" s="1738"/>
      <c r="E76" s="1684">
        <v>18864117</v>
      </c>
      <c r="F76" s="1684"/>
      <c r="G76" s="900"/>
      <c r="H76" s="1002">
        <v>31271939</v>
      </c>
      <c r="I76" s="1684">
        <v>11131329</v>
      </c>
      <c r="J76" s="1684"/>
      <c r="L76" s="1002">
        <v>61267385</v>
      </c>
    </row>
    <row r="77" spans="1:18" ht="14.25" customHeight="1" x14ac:dyDescent="0.25">
      <c r="C77" s="1739" t="s">
        <v>2190</v>
      </c>
      <c r="D77" s="1739"/>
      <c r="E77" s="1684">
        <v>15621781</v>
      </c>
      <c r="F77" s="1684"/>
      <c r="G77" s="900"/>
      <c r="H77" s="1002">
        <v>28069254</v>
      </c>
      <c r="I77" s="1684">
        <v>12818608</v>
      </c>
      <c r="J77" s="1684"/>
      <c r="L77" s="1002">
        <v>56509644</v>
      </c>
    </row>
    <row r="78" spans="1:18" ht="13.8" x14ac:dyDescent="0.25">
      <c r="A78" s="321"/>
      <c r="B78" s="321"/>
      <c r="C78" s="129"/>
      <c r="D78" s="129"/>
      <c r="E78" s="129"/>
      <c r="F78" s="129"/>
      <c r="G78" s="129"/>
    </row>
    <row r="79" spans="1:18" ht="13.8" x14ac:dyDescent="0.25">
      <c r="A79" s="276" t="s">
        <v>1155</v>
      </c>
      <c r="B79" s="276"/>
      <c r="C79" s="13"/>
      <c r="D79" s="1388"/>
      <c r="E79" s="13"/>
      <c r="F79" s="13"/>
      <c r="G79" s="36"/>
    </row>
    <row r="80" spans="1:18" ht="27.75" customHeight="1" x14ac:dyDescent="0.25">
      <c r="A80" s="1664" t="s">
        <v>1865</v>
      </c>
      <c r="B80" s="1664"/>
      <c r="C80" s="1664"/>
      <c r="D80" s="1664"/>
      <c r="E80" s="1664"/>
      <c r="F80" s="1664"/>
      <c r="G80" s="1664"/>
      <c r="H80" s="1664"/>
      <c r="I80" s="1664"/>
      <c r="J80" s="1664"/>
      <c r="K80" s="1664"/>
      <c r="L80" s="1664"/>
    </row>
  </sheetData>
  <customSheetViews>
    <customSheetView guid="{F67F5823-51D5-4D47-B100-5B47C1E6BCB9}" showPageBreaks="1" fitToPage="1" printArea="1" topLeftCell="A34">
      <selection activeCell="D47" sqref="D47"/>
      <pageMargins left="0.75" right="0.75" top="1" bottom="1" header="0.5" footer="0.5"/>
      <printOptions horizontalCentered="1"/>
      <pageSetup scale="77" firstPageNumber="33" orientation="portrait"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77" firstPageNumber="33" orientation="portrait" verticalDpi="300" r:id="rId2"/>
      <headerFooter alignWithMargins="0">
        <oddFooter>&amp;C&amp;P</oddFooter>
      </headerFooter>
    </customSheetView>
  </customSheetViews>
  <mergeCells count="77">
    <mergeCell ref="A80:L80"/>
    <mergeCell ref="I74:J74"/>
    <mergeCell ref="I75:J75"/>
    <mergeCell ref="I76:J76"/>
    <mergeCell ref="I77:J77"/>
    <mergeCell ref="E75:F75"/>
    <mergeCell ref="E76:F76"/>
    <mergeCell ref="C74:D74"/>
    <mergeCell ref="C75:D75"/>
    <mergeCell ref="C76:D76"/>
    <mergeCell ref="C77:D77"/>
    <mergeCell ref="I71:J71"/>
    <mergeCell ref="E77:F77"/>
    <mergeCell ref="I65:J65"/>
    <mergeCell ref="I66:J66"/>
    <mergeCell ref="I68:J68"/>
    <mergeCell ref="I69:J69"/>
    <mergeCell ref="I70:J70"/>
    <mergeCell ref="I67:J67"/>
    <mergeCell ref="E74:F74"/>
    <mergeCell ref="E67:F67"/>
    <mergeCell ref="E68:F68"/>
    <mergeCell ref="E69:F69"/>
    <mergeCell ref="E71:F71"/>
    <mergeCell ref="E70:F70"/>
    <mergeCell ref="E66:F66"/>
    <mergeCell ref="E72:F72"/>
    <mergeCell ref="I63:J63"/>
    <mergeCell ref="I64:J64"/>
    <mergeCell ref="A51:L51"/>
    <mergeCell ref="A53:L53"/>
    <mergeCell ref="A54:L54"/>
    <mergeCell ref="A55:L55"/>
    <mergeCell ref="A56:L56"/>
    <mergeCell ref="H29:J29"/>
    <mergeCell ref="I58:J58"/>
    <mergeCell ref="I59:J59"/>
    <mergeCell ref="I62:J62"/>
    <mergeCell ref="C36:D36"/>
    <mergeCell ref="C37:D37"/>
    <mergeCell ref="C38:D38"/>
    <mergeCell ref="C39:D39"/>
    <mergeCell ref="C40:D40"/>
    <mergeCell ref="C41:D41"/>
    <mergeCell ref="C42:D42"/>
    <mergeCell ref="I72:J72"/>
    <mergeCell ref="C8:F8"/>
    <mergeCell ref="H8:J8"/>
    <mergeCell ref="A1:L1"/>
    <mergeCell ref="A3:L3"/>
    <mergeCell ref="A5:L5"/>
    <mergeCell ref="A4:L4"/>
    <mergeCell ref="E59:F59"/>
    <mergeCell ref="E62:F62"/>
    <mergeCell ref="E63:F63"/>
    <mergeCell ref="A25:L25"/>
    <mergeCell ref="A24:L24"/>
    <mergeCell ref="E64:F64"/>
    <mergeCell ref="E65:F65"/>
    <mergeCell ref="A49:L49"/>
    <mergeCell ref="A26:L26"/>
    <mergeCell ref="C9:D9"/>
    <mergeCell ref="C12:D12"/>
    <mergeCell ref="C13:D13"/>
    <mergeCell ref="C14:D14"/>
    <mergeCell ref="C15:D15"/>
    <mergeCell ref="C16:D16"/>
    <mergeCell ref="C17:D17"/>
    <mergeCell ref="C18:D18"/>
    <mergeCell ref="C19:D19"/>
    <mergeCell ref="C20:D20"/>
    <mergeCell ref="C21:D21"/>
    <mergeCell ref="C30:D30"/>
    <mergeCell ref="C33:D33"/>
    <mergeCell ref="C34:D34"/>
    <mergeCell ref="C35:D35"/>
    <mergeCell ref="C29:F29"/>
  </mergeCells>
  <phoneticPr fontId="0" type="noConversion"/>
  <hyperlinks>
    <hyperlink ref="A49:L49" r:id="rId3" display="Source: Statistics Canada. Table 34-10-0038-01 - Capital and repair expenditures, non-residential tangible assets, by type of ownership and geography" xr:uid="{00000000-0004-0000-3100-000000000000}"/>
    <hyperlink ref="A80:G80" r:id="rId4" display="Source: Statistics Canada. Table 026-0016 - Investment in non-residential building construction, by type of building, province and census metropolitan area (CMA), quarterly (dollars)" xr:uid="{00000000-0004-0000-3100-000001000000}"/>
    <hyperlink ref="A80:L80" r:id="rId5" display="Source: Statistics Canada. Table 34-10-0175-01 Investment in Building Construction" xr:uid="{00000000-0004-0000-3100-000002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6"/>
  <headerFooter alignWithMargins="0"/>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indexed="45"/>
    <pageSetUpPr fitToPage="1"/>
  </sheetPr>
  <dimension ref="A1:HZ59"/>
  <sheetViews>
    <sheetView topLeftCell="A64" zoomScaleNormal="100" workbookViewId="0">
      <selection sqref="A1:J1"/>
    </sheetView>
  </sheetViews>
  <sheetFormatPr defaultRowHeight="13.2" x14ac:dyDescent="0.25"/>
  <cols>
    <col min="1" max="1" width="10.6640625" customWidth="1"/>
    <col min="2" max="2" width="2.33203125" customWidth="1"/>
    <col min="3" max="3" width="14.109375" bestFit="1" customWidth="1"/>
    <col min="4" max="4" width="13.6640625" customWidth="1"/>
    <col min="5" max="5" width="11.44140625" bestFit="1" customWidth="1"/>
    <col min="6" max="6" width="2.6640625" customWidth="1"/>
    <col min="7" max="8" width="11.44140625" bestFit="1" customWidth="1"/>
    <col min="9" max="9" width="13" customWidth="1"/>
    <col min="10" max="10" width="11.44140625" bestFit="1" customWidth="1"/>
  </cols>
  <sheetData>
    <row r="1" spans="1:13" ht="17.399999999999999" x14ac:dyDescent="0.3">
      <c r="A1" s="1609" t="s">
        <v>337</v>
      </c>
      <c r="B1" s="1609"/>
      <c r="C1" s="1609"/>
      <c r="D1" s="1609"/>
      <c r="E1" s="1609"/>
      <c r="F1" s="1609"/>
      <c r="G1" s="1609"/>
      <c r="H1" s="1609"/>
      <c r="I1" s="1609"/>
      <c r="J1" s="1609"/>
    </row>
    <row r="2" spans="1:13" ht="17.399999999999999" x14ac:dyDescent="0.3">
      <c r="A2" s="15"/>
      <c r="B2" s="1231"/>
      <c r="C2" s="15"/>
      <c r="D2" s="15"/>
      <c r="E2" s="15"/>
      <c r="F2" s="15"/>
      <c r="G2" s="15"/>
      <c r="H2" s="15"/>
      <c r="I2" s="15"/>
      <c r="J2" s="15"/>
    </row>
    <row r="3" spans="1:13" ht="17.399999999999999" x14ac:dyDescent="0.3">
      <c r="A3" s="1602" t="s">
        <v>2287</v>
      </c>
      <c r="B3" s="1602"/>
      <c r="C3" s="1602"/>
      <c r="D3" s="1602"/>
      <c r="E3" s="1602"/>
      <c r="F3" s="1602"/>
      <c r="G3" s="1602"/>
      <c r="H3" s="1602"/>
      <c r="I3" s="1602"/>
      <c r="J3" s="1602"/>
    </row>
    <row r="4" spans="1:13" ht="17.399999999999999" x14ac:dyDescent="0.3">
      <c r="A4" s="1602" t="s">
        <v>387</v>
      </c>
      <c r="B4" s="1602"/>
      <c r="C4" s="1602"/>
      <c r="D4" s="1602"/>
      <c r="E4" s="1602"/>
      <c r="F4" s="1602"/>
      <c r="G4" s="1602"/>
      <c r="H4" s="1602"/>
      <c r="I4" s="1602"/>
      <c r="J4" s="1602"/>
    </row>
    <row r="5" spans="1:13" ht="12.75" customHeight="1" x14ac:dyDescent="0.3">
      <c r="A5" s="15"/>
      <c r="B5" s="1231"/>
      <c r="C5" s="15"/>
      <c r="D5" s="15"/>
      <c r="E5" s="15"/>
      <c r="F5" s="15"/>
      <c r="G5" s="15"/>
      <c r="H5" s="15"/>
      <c r="I5" s="15"/>
      <c r="J5" s="15"/>
    </row>
    <row r="6" spans="1:13" ht="12.75" customHeight="1" x14ac:dyDescent="0.25"/>
    <row r="7" spans="1:13" ht="15.6" x14ac:dyDescent="0.3">
      <c r="A7" s="11"/>
      <c r="B7" s="1053"/>
      <c r="C7" s="1631" t="s">
        <v>479</v>
      </c>
      <c r="D7" s="1631"/>
      <c r="E7" s="1631"/>
      <c r="G7" s="1614" t="s">
        <v>480</v>
      </c>
      <c r="H7" s="1614"/>
      <c r="I7" s="1614"/>
    </row>
    <row r="8" spans="1:13" ht="4.5" customHeight="1" thickBot="1" x14ac:dyDescent="0.35">
      <c r="A8" s="23"/>
      <c r="B8" s="1235"/>
      <c r="C8" s="22"/>
      <c r="D8" s="22"/>
      <c r="E8" s="22"/>
      <c r="G8" s="22"/>
      <c r="H8" s="22"/>
      <c r="I8" s="22"/>
    </row>
    <row r="9" spans="1:13" ht="4.5" customHeight="1" x14ac:dyDescent="0.3">
      <c r="A9" s="23"/>
      <c r="B9" s="1235"/>
      <c r="C9" s="16"/>
      <c r="D9" s="16"/>
      <c r="E9" s="16"/>
      <c r="G9" s="16"/>
      <c r="H9" s="16"/>
      <c r="I9" s="16"/>
    </row>
    <row r="10" spans="1:13" s="16" customFormat="1" ht="15.6" x14ac:dyDescent="0.3">
      <c r="B10" s="1236"/>
      <c r="C10" s="37"/>
      <c r="D10" s="708" t="s">
        <v>1532</v>
      </c>
      <c r="E10" s="708" t="s">
        <v>548</v>
      </c>
      <c r="F10" s="708"/>
      <c r="G10" s="708" t="s">
        <v>528</v>
      </c>
      <c r="H10" s="708" t="s">
        <v>529</v>
      </c>
      <c r="I10" s="708" t="s">
        <v>548</v>
      </c>
      <c r="J10" s="708" t="s">
        <v>871</v>
      </c>
      <c r="K10" s="13"/>
      <c r="L10" s="13"/>
      <c r="M10" s="13"/>
    </row>
    <row r="11" spans="1:13" s="16" customFormat="1" ht="15.6" x14ac:dyDescent="0.3">
      <c r="A11" s="11" t="s">
        <v>546</v>
      </c>
      <c r="B11" s="1053"/>
      <c r="C11" s="37" t="s">
        <v>527</v>
      </c>
      <c r="D11" s="37" t="s">
        <v>1530</v>
      </c>
      <c r="E11" s="708" t="s">
        <v>549</v>
      </c>
      <c r="F11" s="708"/>
      <c r="G11" s="708" t="s">
        <v>549</v>
      </c>
      <c r="H11" s="708" t="s">
        <v>549</v>
      </c>
      <c r="I11" s="708" t="s">
        <v>549</v>
      </c>
      <c r="J11" s="708" t="s">
        <v>549</v>
      </c>
    </row>
    <row r="12" spans="1:13" ht="4.5" customHeight="1" thickBot="1" x14ac:dyDescent="0.3">
      <c r="A12" s="24"/>
      <c r="B12" s="24"/>
      <c r="C12" s="18"/>
      <c r="D12" s="18"/>
      <c r="E12" s="18"/>
      <c r="F12" s="18"/>
      <c r="G12" s="18"/>
      <c r="H12" s="18"/>
      <c r="I12" s="18"/>
      <c r="J12" s="18"/>
    </row>
    <row r="13" spans="1:13" ht="4.5" customHeight="1" x14ac:dyDescent="0.25">
      <c r="A13" s="35"/>
      <c r="B13" s="35"/>
      <c r="C13" s="69"/>
      <c r="D13" s="69"/>
      <c r="E13" s="69"/>
      <c r="F13" s="69"/>
      <c r="G13" s="69"/>
      <c r="H13" s="69"/>
      <c r="I13" s="69"/>
      <c r="J13" s="69"/>
    </row>
    <row r="14" spans="1:13" s="663" customFormat="1" ht="14.25" customHeight="1" x14ac:dyDescent="0.25">
      <c r="A14" s="1232" t="s">
        <v>2266</v>
      </c>
      <c r="B14" s="1056"/>
      <c r="C14" s="13">
        <v>738</v>
      </c>
      <c r="D14" s="13">
        <v>105</v>
      </c>
      <c r="E14" s="13">
        <v>843</v>
      </c>
      <c r="F14" s="136"/>
      <c r="G14" s="13">
        <v>2485</v>
      </c>
      <c r="H14" s="13">
        <v>3334</v>
      </c>
      <c r="I14" s="13">
        <v>-849</v>
      </c>
      <c r="J14" s="13">
        <v>-6</v>
      </c>
      <c r="L14" s="1055"/>
    </row>
    <row r="15" spans="1:13" s="663" customFormat="1" ht="14.25" customHeight="1" x14ac:dyDescent="0.25">
      <c r="A15" s="1232" t="s">
        <v>2267</v>
      </c>
      <c r="B15" s="1056"/>
      <c r="C15" s="1232">
        <v>1282</v>
      </c>
      <c r="D15" s="1232">
        <v>202</v>
      </c>
      <c r="E15" s="1232">
        <v>1484</v>
      </c>
      <c r="F15" s="136"/>
      <c r="G15" s="1232">
        <v>2821</v>
      </c>
      <c r="H15" s="1232">
        <v>3112</v>
      </c>
      <c r="I15" s="1232">
        <v>-291</v>
      </c>
      <c r="J15" s="1232">
        <v>1193</v>
      </c>
      <c r="L15" s="1055"/>
    </row>
    <row r="16" spans="1:13" s="663" customFormat="1" ht="14.25" customHeight="1" x14ac:dyDescent="0.25">
      <c r="A16" s="1232" t="s">
        <v>2268</v>
      </c>
      <c r="B16" s="1056"/>
      <c r="C16" s="1232">
        <v>1723</v>
      </c>
      <c r="D16" s="1232">
        <v>193</v>
      </c>
      <c r="E16" s="1232">
        <v>1916</v>
      </c>
      <c r="F16" s="136"/>
      <c r="G16" s="1232">
        <v>2522</v>
      </c>
      <c r="H16" s="1232">
        <v>3058</v>
      </c>
      <c r="I16" s="1232">
        <v>-536</v>
      </c>
      <c r="J16" s="1232">
        <v>1380</v>
      </c>
      <c r="L16" s="1055"/>
    </row>
    <row r="17" spans="1:234" s="663" customFormat="1" ht="14.25" customHeight="1" x14ac:dyDescent="0.25">
      <c r="A17" s="1232" t="s">
        <v>2269</v>
      </c>
      <c r="B17" s="1056"/>
      <c r="C17" s="1232">
        <v>1792</v>
      </c>
      <c r="D17" s="1232">
        <v>116</v>
      </c>
      <c r="E17" s="1232">
        <v>1908</v>
      </c>
      <c r="F17" s="136"/>
      <c r="G17" s="1232">
        <v>2709</v>
      </c>
      <c r="H17" s="1232">
        <v>2649</v>
      </c>
      <c r="I17" s="1232">
        <v>60</v>
      </c>
      <c r="J17" s="1232">
        <v>1968</v>
      </c>
      <c r="L17" s="1055"/>
    </row>
    <row r="18" spans="1:234" s="663" customFormat="1" ht="14.25" customHeight="1" x14ac:dyDescent="0.25">
      <c r="A18" s="1232" t="s">
        <v>2270</v>
      </c>
      <c r="B18" s="1056"/>
      <c r="C18" s="1232">
        <v>2611</v>
      </c>
      <c r="D18" s="1232">
        <v>108</v>
      </c>
      <c r="E18" s="1232">
        <v>2719</v>
      </c>
      <c r="F18" s="136"/>
      <c r="G18" s="1232">
        <v>2494</v>
      </c>
      <c r="H18" s="1232">
        <v>2704</v>
      </c>
      <c r="I18" s="1232">
        <v>-210</v>
      </c>
      <c r="J18" s="1232">
        <v>2509</v>
      </c>
      <c r="L18" s="1055"/>
    </row>
    <row r="19" spans="1:234" s="663" customFormat="1" ht="14.25" customHeight="1" x14ac:dyDescent="0.25">
      <c r="A19" s="1232" t="s">
        <v>2271</v>
      </c>
      <c r="B19" s="1056"/>
      <c r="C19" s="1232">
        <v>1375</v>
      </c>
      <c r="D19" s="1232">
        <v>206</v>
      </c>
      <c r="E19" s="1232">
        <v>1581</v>
      </c>
      <c r="F19" s="136"/>
      <c r="G19" s="1232">
        <v>2620</v>
      </c>
      <c r="H19" s="1232">
        <v>3238</v>
      </c>
      <c r="I19" s="1232">
        <v>-618</v>
      </c>
      <c r="J19" s="1232">
        <v>963</v>
      </c>
      <c r="L19" s="1055"/>
    </row>
    <row r="20" spans="1:234" s="663" customFormat="1" ht="14.25" customHeight="1" x14ac:dyDescent="0.25">
      <c r="A20" s="1232" t="s">
        <v>2272</v>
      </c>
      <c r="B20" s="1056"/>
      <c r="C20" s="1232">
        <v>863</v>
      </c>
      <c r="D20" s="1232">
        <v>50</v>
      </c>
      <c r="E20" s="1232">
        <v>913</v>
      </c>
      <c r="F20" s="136"/>
      <c r="G20" s="1232">
        <v>2294</v>
      </c>
      <c r="H20" s="1232">
        <v>3195</v>
      </c>
      <c r="I20" s="1232">
        <v>-901</v>
      </c>
      <c r="J20" s="1232">
        <v>12</v>
      </c>
      <c r="L20" s="1055"/>
    </row>
    <row r="21" spans="1:234" s="663" customFormat="1" ht="14.25" customHeight="1" x14ac:dyDescent="0.25">
      <c r="A21" s="1232" t="s">
        <v>2273</v>
      </c>
      <c r="B21" s="1056"/>
      <c r="C21" s="1232">
        <v>1406</v>
      </c>
      <c r="D21" s="1232">
        <v>146</v>
      </c>
      <c r="E21" s="1232">
        <v>1552</v>
      </c>
      <c r="F21" s="136"/>
      <c r="G21" s="1232">
        <v>2198</v>
      </c>
      <c r="H21" s="1232">
        <v>3139</v>
      </c>
      <c r="I21" s="1232">
        <v>-941</v>
      </c>
      <c r="J21" s="1232">
        <v>611</v>
      </c>
      <c r="L21" s="1055"/>
    </row>
    <row r="22" spans="1:234" s="663" customFormat="1" ht="14.25" customHeight="1" x14ac:dyDescent="0.25">
      <c r="A22" s="1232" t="s">
        <v>2274</v>
      </c>
      <c r="B22" s="1056"/>
      <c r="C22" s="1232">
        <v>1341</v>
      </c>
      <c r="D22" s="1232">
        <v>137</v>
      </c>
      <c r="E22" s="1232">
        <v>1478</v>
      </c>
      <c r="F22" s="136"/>
      <c r="G22" s="1232">
        <v>2367</v>
      </c>
      <c r="H22" s="1232">
        <v>3049</v>
      </c>
      <c r="I22" s="1232">
        <v>-682</v>
      </c>
      <c r="J22" s="1232">
        <v>796</v>
      </c>
      <c r="L22" s="1055"/>
    </row>
    <row r="23" spans="1:234" s="663" customFormat="1" ht="14.25" customHeight="1" x14ac:dyDescent="0.25">
      <c r="A23" s="1232" t="s">
        <v>2275</v>
      </c>
      <c r="B23" s="1056"/>
      <c r="C23" s="1232">
        <v>2015</v>
      </c>
      <c r="D23" s="1232">
        <v>567</v>
      </c>
      <c r="E23" s="1232">
        <v>2582</v>
      </c>
      <c r="F23" s="136"/>
      <c r="G23" s="1232">
        <v>2874</v>
      </c>
      <c r="H23" s="1232">
        <v>2844</v>
      </c>
      <c r="I23" s="1232">
        <v>30</v>
      </c>
      <c r="J23" s="1232">
        <v>2612</v>
      </c>
      <c r="L23" s="1055"/>
    </row>
    <row r="24" spans="1:234" s="184" customFormat="1" ht="14.25" customHeight="1" x14ac:dyDescent="0.25">
      <c r="A24" s="1232" t="s">
        <v>2276</v>
      </c>
      <c r="B24" s="1056"/>
      <c r="C24" s="1232">
        <v>2263</v>
      </c>
      <c r="D24" s="1232">
        <v>611</v>
      </c>
      <c r="E24" s="1232">
        <v>2874</v>
      </c>
      <c r="F24" s="136"/>
      <c r="G24" s="1232">
        <v>3124</v>
      </c>
      <c r="H24" s="1232">
        <v>2680</v>
      </c>
      <c r="I24" s="1232">
        <v>444</v>
      </c>
      <c r="J24" s="1232">
        <v>3318</v>
      </c>
      <c r="L24" s="1055"/>
    </row>
    <row r="25" spans="1:234" s="639" customFormat="1" ht="14.25" customHeight="1" x14ac:dyDescent="0.25">
      <c r="A25" s="1232" t="s">
        <v>2277</v>
      </c>
      <c r="B25" s="1056"/>
      <c r="C25" s="1232">
        <v>2102</v>
      </c>
      <c r="D25" s="1232">
        <v>788</v>
      </c>
      <c r="E25" s="1232">
        <v>2890</v>
      </c>
      <c r="F25" s="136"/>
      <c r="G25" s="1232">
        <v>3193</v>
      </c>
      <c r="H25" s="1232">
        <v>3016</v>
      </c>
      <c r="I25" s="1232">
        <v>177</v>
      </c>
      <c r="J25" s="1232">
        <v>3067</v>
      </c>
      <c r="L25" s="1055"/>
    </row>
    <row r="26" spans="1:234" s="639" customFormat="1" ht="14.25" customHeight="1" x14ac:dyDescent="0.25">
      <c r="A26" s="1232" t="s">
        <v>2278</v>
      </c>
      <c r="B26" s="1272" t="s">
        <v>2073</v>
      </c>
      <c r="C26" s="1232">
        <v>2267</v>
      </c>
      <c r="D26" s="1232">
        <v>1113</v>
      </c>
      <c r="E26" s="1232">
        <v>3380</v>
      </c>
      <c r="F26" s="136"/>
      <c r="G26" s="1232">
        <v>3562</v>
      </c>
      <c r="H26" s="1232">
        <v>2900</v>
      </c>
      <c r="I26" s="1232">
        <v>662</v>
      </c>
      <c r="J26" s="1232">
        <v>4042</v>
      </c>
      <c r="L26" s="1055"/>
    </row>
    <row r="27" spans="1:234" s="639" customFormat="1" ht="14.25" customHeight="1" x14ac:dyDescent="0.25">
      <c r="A27" s="1232" t="s">
        <v>2279</v>
      </c>
      <c r="B27" s="1272" t="s">
        <v>2073</v>
      </c>
      <c r="C27" s="1232">
        <v>2079</v>
      </c>
      <c r="D27" s="1232">
        <v>718</v>
      </c>
      <c r="E27" s="1232">
        <v>2797</v>
      </c>
      <c r="F27" s="136"/>
      <c r="G27" s="1232">
        <v>4500</v>
      </c>
      <c r="H27" s="1232">
        <v>3350</v>
      </c>
      <c r="I27" s="1232">
        <v>1150</v>
      </c>
      <c r="J27" s="1232">
        <v>3947</v>
      </c>
      <c r="L27" s="1055"/>
    </row>
    <row r="28" spans="1:234" s="639" customFormat="1" ht="14.25" customHeight="1" x14ac:dyDescent="0.25">
      <c r="A28" s="1232" t="s">
        <v>2280</v>
      </c>
      <c r="B28" s="1272" t="s">
        <v>2073</v>
      </c>
      <c r="C28" s="1232">
        <v>1209</v>
      </c>
      <c r="D28" s="1232">
        <v>964</v>
      </c>
      <c r="E28" s="1232">
        <v>2173</v>
      </c>
      <c r="F28" s="136"/>
      <c r="G28" s="1232">
        <v>3846</v>
      </c>
      <c r="H28" s="1232">
        <v>2626</v>
      </c>
      <c r="I28" s="1232">
        <v>1220</v>
      </c>
      <c r="J28" s="1232">
        <v>3393</v>
      </c>
      <c r="L28" s="1055"/>
    </row>
    <row r="29" spans="1:234" s="30" customFormat="1" ht="14.25" customHeight="1" x14ac:dyDescent="0.25">
      <c r="A29" s="1232" t="s">
        <v>2281</v>
      </c>
      <c r="B29" s="1272" t="s">
        <v>2075</v>
      </c>
      <c r="C29" s="1232">
        <v>3436</v>
      </c>
      <c r="D29" s="1232">
        <v>178</v>
      </c>
      <c r="E29" s="1232">
        <v>3614</v>
      </c>
      <c r="F29" s="136"/>
      <c r="G29" s="1232">
        <v>5823</v>
      </c>
      <c r="H29" s="1232">
        <v>3563</v>
      </c>
      <c r="I29" s="1232">
        <v>2260</v>
      </c>
      <c r="J29" s="1232">
        <v>5874</v>
      </c>
      <c r="L29" s="1055"/>
    </row>
    <row r="30" spans="1:234" ht="13.8" x14ac:dyDescent="0.25">
      <c r="A30" s="26" t="s">
        <v>1155</v>
      </c>
      <c r="B30" s="1240"/>
    </row>
    <row r="31" spans="1:234" ht="13.8" x14ac:dyDescent="0.25">
      <c r="A31" s="26" t="s">
        <v>1531</v>
      </c>
      <c r="B31" s="1240"/>
    </row>
    <row r="32" spans="1:234" ht="13.8" x14ac:dyDescent="0.25">
      <c r="A32" s="989" t="s">
        <v>1819</v>
      </c>
      <c r="B32" s="1233"/>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row>
    <row r="33" spans="1:2" ht="14.25" customHeight="1" x14ac:dyDescent="0.25">
      <c r="A33" s="26" t="s">
        <v>1015</v>
      </c>
      <c r="B33" s="1240"/>
    </row>
    <row r="34" spans="1:2" ht="13.8" x14ac:dyDescent="0.25">
      <c r="A34" s="171"/>
      <c r="B34" s="171"/>
    </row>
    <row r="35" spans="1:2" ht="13.8" x14ac:dyDescent="0.25">
      <c r="A35" s="26"/>
      <c r="B35" s="1240"/>
    </row>
    <row r="36" spans="1:2" ht="13.8" x14ac:dyDescent="0.25">
      <c r="A36" s="26"/>
      <c r="B36" s="1240"/>
    </row>
    <row r="37" spans="1:2" ht="13.8" x14ac:dyDescent="0.25">
      <c r="A37" s="20"/>
      <c r="B37" s="1234"/>
    </row>
    <row r="49" spans="1:10" ht="13.8" x14ac:dyDescent="0.25">
      <c r="A49" s="137"/>
      <c r="B49" s="639"/>
      <c r="C49" s="137"/>
      <c r="D49" s="137"/>
      <c r="E49" s="137"/>
      <c r="F49" s="137"/>
      <c r="G49" s="137"/>
      <c r="H49" s="137"/>
      <c r="I49" s="137"/>
      <c r="J49" s="137"/>
    </row>
    <row r="57" spans="1:10" ht="13.8" x14ac:dyDescent="0.25">
      <c r="A57" s="1604" t="s">
        <v>1468</v>
      </c>
      <c r="B57" s="1604"/>
      <c r="C57" s="1604"/>
      <c r="D57" s="1604"/>
      <c r="E57" s="1604"/>
      <c r="F57" s="1604"/>
      <c r="G57" s="1604"/>
      <c r="H57" s="1604"/>
      <c r="I57" s="1604"/>
      <c r="J57" s="1604"/>
    </row>
    <row r="58" spans="1:10" ht="13.8" x14ac:dyDescent="0.25">
      <c r="A58" s="1603" t="s">
        <v>1827</v>
      </c>
      <c r="B58" s="1603"/>
      <c r="C58" s="1603"/>
      <c r="D58" s="1603"/>
      <c r="E58" s="1603"/>
      <c r="F58" s="1603"/>
      <c r="G58" s="1603"/>
      <c r="H58" s="1603"/>
      <c r="I58" s="1603"/>
      <c r="J58" s="1603"/>
    </row>
    <row r="59" spans="1:10" ht="13.8" x14ac:dyDescent="0.25">
      <c r="A59" s="1603" t="s">
        <v>1828</v>
      </c>
      <c r="B59" s="1603"/>
      <c r="C59" s="1603"/>
      <c r="D59" s="1603"/>
      <c r="E59" s="1603"/>
      <c r="F59" s="1603"/>
      <c r="G59" s="1603"/>
      <c r="H59" s="1603"/>
      <c r="I59" s="1603"/>
      <c r="J59" s="1603"/>
    </row>
  </sheetData>
  <customSheetViews>
    <customSheetView guid="{F67F5823-51D5-4D47-B100-5B47C1E6BCB9}" showPageBreaks="1" fitToPage="1" printArea="1">
      <selection activeCell="A63" sqref="A63"/>
      <pageMargins left="0.75" right="0.75" top="1" bottom="1" header="0.5" footer="0.5"/>
      <printOptions horizontalCentered="1"/>
      <pageSetup scale="85" firstPageNumber="33" orientation="portrait" verticalDpi="300" r:id="rId1"/>
      <headerFooter alignWithMargins="0">
        <oddFooter>&amp;C&amp;P</oddFooter>
      </headerFooter>
    </customSheetView>
    <customSheetView guid="{9014CDA8-C3FC-41E6-A045-DAEFC55B82B1}" showPageBreaks="1" fitToPage="1" printArea="1" topLeftCell="A22">
      <selection activeCell="A4" sqref="A4:I4"/>
      <pageMargins left="0.75" right="0.75" top="1" bottom="1" header="0.5" footer="0.5"/>
      <printOptions horizontalCentered="1"/>
      <pageSetup scale="86" firstPageNumber="33" orientation="portrait" verticalDpi="300" r:id="rId2"/>
      <headerFooter alignWithMargins="0">
        <oddFooter>&amp;C&amp;P</oddFooter>
      </headerFooter>
    </customSheetView>
  </customSheetViews>
  <mergeCells count="8">
    <mergeCell ref="A58:J58"/>
    <mergeCell ref="A59:J59"/>
    <mergeCell ref="A57:J57"/>
    <mergeCell ref="G7:I7"/>
    <mergeCell ref="A1:J1"/>
    <mergeCell ref="A3:J3"/>
    <mergeCell ref="A4:J4"/>
    <mergeCell ref="C7:E7"/>
  </mergeCells>
  <phoneticPr fontId="0" type="noConversion"/>
  <hyperlinks>
    <hyperlink ref="A58" r:id="rId3" display="Table 051-0011 - International migrants, by age group and sex, Canada, provinces, and territories, annual (persons)" xr:uid="{00000000-0004-0000-0400-000000000000}"/>
    <hyperlink ref="A59" r:id="rId4" display="Table 051-0012 - Interprovincial migrants, by age group and sex, Canada, provinces and territories, annual (persons)" xr:uid="{00000000-0004-0000-0400-000001000000}"/>
    <hyperlink ref="A58:J58" r:id="rId5" display="Table 051-0011 - International migrants, by age group and sex, Canada, provinces, and territories, annual (persons)" xr:uid="{00000000-0004-0000-0400-000002000000}"/>
    <hyperlink ref="A59:J59" r:id="rId6" display="Table 051-0012 - Interprovincial migrants, by age group and sex, Canada, provinces and territories, annual (persons)" xr:uid="{00000000-0004-0000-0400-000003000000}"/>
  </hyperlinks>
  <printOptions horizontalCentered="1"/>
  <pageMargins left="0.74803149606299202" right="0.74803149606299202" top="0.98425196850393704" bottom="0.98425196850393704" header="0.511811023622047" footer="0.511811023622047"/>
  <pageSetup scale="86" firstPageNumber="27" orientation="portrait" useFirstPageNumber="1" r:id="rId7"/>
  <headerFooter alignWithMargins="0"/>
  <drawing r:id="rId8"/>
  <legacyDrawingHF r:id="rId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0">
    <tabColor indexed="46"/>
    <pageSetUpPr fitToPage="1"/>
  </sheetPr>
  <dimension ref="A1:G60"/>
  <sheetViews>
    <sheetView topLeftCell="A25" zoomScaleNormal="100" workbookViewId="0">
      <selection activeCell="J47" sqref="J47"/>
    </sheetView>
  </sheetViews>
  <sheetFormatPr defaultRowHeight="13.2" x14ac:dyDescent="0.25"/>
  <cols>
    <col min="1" max="1" width="17.88671875" customWidth="1"/>
    <col min="2" max="2" width="2.33203125" customWidth="1"/>
    <col min="3" max="3" width="17.88671875" customWidth="1"/>
    <col min="4" max="4" width="17.88671875" bestFit="1" customWidth="1"/>
    <col min="5" max="5" width="18" customWidth="1"/>
    <col min="6" max="6" width="19.44140625" customWidth="1"/>
  </cols>
  <sheetData>
    <row r="1" spans="1:6" ht="17.399999999999999" x14ac:dyDescent="0.3">
      <c r="A1" s="1609" t="s">
        <v>1228</v>
      </c>
      <c r="B1" s="1609"/>
      <c r="C1" s="1609"/>
      <c r="D1" s="1609"/>
      <c r="E1" s="1609"/>
      <c r="F1" s="1609"/>
    </row>
    <row r="2" spans="1:6" ht="17.399999999999999" x14ac:dyDescent="0.3">
      <c r="A2" s="48"/>
      <c r="B2" s="48"/>
      <c r="C2" s="2"/>
      <c r="D2" s="2"/>
      <c r="E2" s="2"/>
    </row>
    <row r="3" spans="1:6" ht="17.399999999999999" x14ac:dyDescent="0.3">
      <c r="A3" s="1602" t="s">
        <v>2431</v>
      </c>
      <c r="B3" s="1602"/>
      <c r="C3" s="1602"/>
      <c r="D3" s="1602"/>
      <c r="E3" s="1602"/>
      <c r="F3" s="1602"/>
    </row>
    <row r="4" spans="1:6" ht="17.399999999999999" x14ac:dyDescent="0.3">
      <c r="A4" s="1602" t="s">
        <v>1965</v>
      </c>
      <c r="B4" s="1602"/>
      <c r="C4" s="1602"/>
      <c r="D4" s="1602"/>
      <c r="E4" s="1602"/>
      <c r="F4" s="1602"/>
    </row>
    <row r="5" spans="1:6" ht="17.399999999999999" x14ac:dyDescent="0.3">
      <c r="A5" s="1602" t="s">
        <v>387</v>
      </c>
      <c r="B5" s="1602"/>
      <c r="C5" s="1602"/>
      <c r="D5" s="1602"/>
      <c r="E5" s="1602"/>
      <c r="F5" s="1602"/>
    </row>
    <row r="6" spans="1:6" ht="17.399999999999999" x14ac:dyDescent="0.3">
      <c r="A6" s="1602" t="s">
        <v>1203</v>
      </c>
      <c r="B6" s="1602"/>
      <c r="C6" s="1602"/>
      <c r="D6" s="1602"/>
      <c r="E6" s="1602"/>
      <c r="F6" s="1602"/>
    </row>
    <row r="7" spans="1:6" x14ac:dyDescent="0.25">
      <c r="A7" s="2"/>
      <c r="B7" s="1395"/>
      <c r="C7" s="2"/>
      <c r="D7" s="2"/>
      <c r="E7" s="2"/>
    </row>
    <row r="8" spans="1:6" s="28" customFormat="1" ht="15.6" x14ac:dyDescent="0.3">
      <c r="C8" s="16"/>
      <c r="D8" s="898" t="s">
        <v>1733</v>
      </c>
      <c r="E8" s="16"/>
      <c r="F8" s="16" t="s">
        <v>320</v>
      </c>
    </row>
    <row r="9" spans="1:6" s="28" customFormat="1" ht="15.6" x14ac:dyDescent="0.3">
      <c r="A9" s="16" t="s">
        <v>546</v>
      </c>
      <c r="B9" s="1391"/>
      <c r="C9" s="898" t="s">
        <v>1732</v>
      </c>
      <c r="D9" s="898" t="s">
        <v>925</v>
      </c>
      <c r="E9" s="898" t="s">
        <v>1963</v>
      </c>
      <c r="F9" s="16" t="s">
        <v>348</v>
      </c>
    </row>
    <row r="10" spans="1:6" ht="5.25" customHeight="1" thickBot="1" x14ac:dyDescent="0.3">
      <c r="A10" s="24"/>
      <c r="B10" s="24"/>
      <c r="C10" s="24"/>
      <c r="D10" s="24"/>
      <c r="E10" s="24"/>
      <c r="F10" s="24"/>
    </row>
    <row r="11" spans="1:6" ht="4.5" customHeight="1" x14ac:dyDescent="0.25"/>
    <row r="12" spans="1:6" s="26" customFormat="1" ht="13.8" x14ac:dyDescent="0.25">
      <c r="A12" s="1389" t="s">
        <v>1495</v>
      </c>
      <c r="B12" s="1393"/>
      <c r="C12" s="1131">
        <v>235978.59099999999</v>
      </c>
      <c r="D12" s="1131">
        <v>47243.39</v>
      </c>
      <c r="E12" s="1131">
        <v>8127.4640000000218</v>
      </c>
      <c r="F12" s="1131">
        <v>291349.44500000001</v>
      </c>
    </row>
    <row r="13" spans="1:6" s="26" customFormat="1" ht="13.8" x14ac:dyDescent="0.25">
      <c r="A13" s="1389" t="s">
        <v>1585</v>
      </c>
      <c r="B13" s="1393"/>
      <c r="C13" s="1396">
        <v>207542.56</v>
      </c>
      <c r="D13" s="1396">
        <v>54249.275999999998</v>
      </c>
      <c r="E13" s="1396">
        <v>11788.926999999981</v>
      </c>
      <c r="F13" s="1396">
        <v>273580.76299999998</v>
      </c>
    </row>
    <row r="14" spans="1:6" s="26" customFormat="1" ht="13.8" x14ac:dyDescent="0.25">
      <c r="A14" s="1389" t="s">
        <v>1662</v>
      </c>
      <c r="B14" s="1393"/>
      <c r="C14" s="1396">
        <v>241351.41699999999</v>
      </c>
      <c r="D14" s="1396">
        <v>44034.659</v>
      </c>
      <c r="E14" s="1396">
        <v>12545.243000000031</v>
      </c>
      <c r="F14" s="1396">
        <v>297931.31900000002</v>
      </c>
    </row>
    <row r="15" spans="1:6" s="26" customFormat="1" ht="13.8" x14ac:dyDescent="0.25">
      <c r="A15" s="1389" t="s">
        <v>1687</v>
      </c>
      <c r="B15" s="1393"/>
      <c r="C15" s="1396">
        <v>244842.38500000001</v>
      </c>
      <c r="D15" s="1396">
        <v>47904.928</v>
      </c>
      <c r="E15" s="1396">
        <v>14187.941000000006</v>
      </c>
      <c r="F15" s="1396">
        <v>306935.25400000002</v>
      </c>
    </row>
    <row r="16" spans="1:6" s="26" customFormat="1" ht="14.25" customHeight="1" x14ac:dyDescent="0.25">
      <c r="A16" s="1389" t="s">
        <v>1805</v>
      </c>
      <c r="B16" s="1393"/>
      <c r="C16" s="1396">
        <v>309955.71399999998</v>
      </c>
      <c r="D16" s="1396">
        <v>60445.748</v>
      </c>
      <c r="E16" s="1396">
        <v>16754.204000000049</v>
      </c>
      <c r="F16" s="1396">
        <v>387155.66600000003</v>
      </c>
    </row>
    <row r="17" spans="1:7" s="26" customFormat="1" ht="14.25" customHeight="1" x14ac:dyDescent="0.25">
      <c r="A17" s="1389" t="s">
        <v>1929</v>
      </c>
      <c r="B17" s="1393"/>
      <c r="C17" s="1396">
        <v>317625.30800000002</v>
      </c>
      <c r="D17" s="1396">
        <v>75982.858999999997</v>
      </c>
      <c r="E17" s="1396">
        <v>34855.932999999961</v>
      </c>
      <c r="F17" s="1396">
        <v>428464.1</v>
      </c>
    </row>
    <row r="18" spans="1:7" s="26" customFormat="1" ht="14.25" customHeight="1" x14ac:dyDescent="0.25">
      <c r="A18" s="1389" t="s">
        <v>2256</v>
      </c>
      <c r="B18" s="1393"/>
      <c r="C18" s="1396">
        <v>352265.78</v>
      </c>
      <c r="D18" s="1396">
        <v>195039.432</v>
      </c>
      <c r="E18" s="1396">
        <v>44873.056000000011</v>
      </c>
      <c r="F18" s="1396">
        <v>592178.26800000004</v>
      </c>
    </row>
    <row r="19" spans="1:7" s="26" customFormat="1" ht="14.25" customHeight="1" x14ac:dyDescent="0.25">
      <c r="A19" s="1389" t="s">
        <v>2257</v>
      </c>
      <c r="B19" s="1385" t="s">
        <v>2073</v>
      </c>
      <c r="C19" s="1396">
        <v>339429.90899999999</v>
      </c>
      <c r="D19" s="1396">
        <v>192286.17800000001</v>
      </c>
      <c r="E19" s="1396">
        <v>49039.527999999991</v>
      </c>
      <c r="F19" s="1396">
        <v>580755.61499999999</v>
      </c>
    </row>
    <row r="20" spans="1:7" s="26" customFormat="1" ht="14.25" customHeight="1" x14ac:dyDescent="0.25">
      <c r="A20" s="1389" t="s">
        <v>2258</v>
      </c>
      <c r="B20" s="1385" t="s">
        <v>2073</v>
      </c>
      <c r="C20" s="1396">
        <v>511628.89199999999</v>
      </c>
      <c r="D20" s="1396">
        <v>159063.321</v>
      </c>
      <c r="E20" s="1396">
        <v>89710.925000000047</v>
      </c>
      <c r="F20" s="1396">
        <v>760403.13800000004</v>
      </c>
    </row>
    <row r="21" spans="1:7" s="26" customFormat="1" ht="16.2" x14ac:dyDescent="0.25">
      <c r="A21" s="1389" t="s">
        <v>2259</v>
      </c>
      <c r="B21" s="1385" t="s">
        <v>2075</v>
      </c>
      <c r="C21" s="1396">
        <v>404358.61599999998</v>
      </c>
      <c r="D21" s="1396">
        <v>188585.462</v>
      </c>
      <c r="E21" s="1396">
        <v>44683.706000000006</v>
      </c>
      <c r="F21" s="1396">
        <v>637627.78399999999</v>
      </c>
    </row>
    <row r="22" spans="1:7" s="42" customFormat="1" ht="12.75" customHeight="1" x14ac:dyDescent="0.2">
      <c r="A22" s="626" t="s">
        <v>503</v>
      </c>
      <c r="B22" s="1398"/>
      <c r="C22" s="956">
        <v>-20.966422670281879</v>
      </c>
      <c r="D22" s="1062">
        <v>18.559992847125329</v>
      </c>
      <c r="E22" s="1062">
        <v>-50.191455499985118</v>
      </c>
      <c r="F22" s="1062">
        <v>-16.146087235110805</v>
      </c>
    </row>
    <row r="23" spans="1:7" s="42" customFormat="1" ht="12.75" customHeight="1" x14ac:dyDescent="0.2">
      <c r="A23" s="213"/>
      <c r="B23" s="1398"/>
      <c r="C23" s="256"/>
      <c r="D23" s="256"/>
      <c r="E23" s="256"/>
      <c r="F23" s="256"/>
    </row>
    <row r="24" spans="1:7" s="26" customFormat="1" ht="13.8" x14ac:dyDescent="0.25">
      <c r="A24" s="1512" t="s">
        <v>2187</v>
      </c>
      <c r="B24" s="1390"/>
      <c r="C24" s="21">
        <v>83012.603000000003</v>
      </c>
      <c r="D24" s="707">
        <v>40930.61</v>
      </c>
      <c r="E24" s="1002">
        <v>14456.251999999993</v>
      </c>
      <c r="F24" s="21">
        <v>138399.465</v>
      </c>
    </row>
    <row r="25" spans="1:7" s="26" customFormat="1" ht="13.8" x14ac:dyDescent="0.25">
      <c r="A25" s="1512" t="s">
        <v>2188</v>
      </c>
      <c r="B25" s="1390"/>
      <c r="C25" s="1002">
        <v>88067.061000000002</v>
      </c>
      <c r="D25" s="1002">
        <v>60741.98</v>
      </c>
      <c r="E25" s="1509">
        <v>13092.005999999979</v>
      </c>
      <c r="F25" s="1002">
        <v>161901.04699999999</v>
      </c>
    </row>
    <row r="26" spans="1:7" s="26" customFormat="1" ht="13.8" x14ac:dyDescent="0.25">
      <c r="A26" s="1512" t="s">
        <v>2189</v>
      </c>
      <c r="B26" s="1390"/>
      <c r="C26" s="1002">
        <v>134259.95000000001</v>
      </c>
      <c r="D26" s="1002">
        <v>50802.853000000003</v>
      </c>
      <c r="E26" s="1509">
        <v>10410.003999999986</v>
      </c>
      <c r="F26" s="1002">
        <v>195472.807</v>
      </c>
    </row>
    <row r="27" spans="1:7" s="26" customFormat="1" ht="13.8" x14ac:dyDescent="0.25">
      <c r="A27" s="1523" t="s">
        <v>2190</v>
      </c>
      <c r="B27" s="321"/>
      <c r="C27" s="1002">
        <v>99019.001999999993</v>
      </c>
      <c r="D27" s="1002">
        <v>36110.019</v>
      </c>
      <c r="E27" s="1509">
        <v>6725.4440000000031</v>
      </c>
      <c r="F27" s="1002">
        <v>141854.465</v>
      </c>
    </row>
    <row r="28" spans="1:7" s="26" customFormat="1" ht="13.8" x14ac:dyDescent="0.25">
      <c r="A28" s="321"/>
      <c r="B28" s="321"/>
      <c r="C28" s="129"/>
      <c r="D28" s="129"/>
      <c r="E28" s="129"/>
      <c r="F28" s="129"/>
    </row>
    <row r="29" spans="1:7" s="1066" customFormat="1" ht="13.8" x14ac:dyDescent="0.25">
      <c r="A29" s="276" t="s">
        <v>1964</v>
      </c>
      <c r="B29" s="276"/>
      <c r="C29" s="129"/>
      <c r="D29" s="129"/>
      <c r="E29" s="129"/>
      <c r="F29" s="129"/>
    </row>
    <row r="30" spans="1:7" s="26" customFormat="1" ht="22.5" customHeight="1" x14ac:dyDescent="0.25">
      <c r="A30" s="276" t="s">
        <v>1155</v>
      </c>
      <c r="B30" s="276"/>
      <c r="C30" s="13"/>
      <c r="D30" s="13"/>
      <c r="E30" s="13"/>
      <c r="F30" s="36"/>
    </row>
    <row r="31" spans="1:7" ht="27.75" customHeight="1" x14ac:dyDescent="0.25">
      <c r="A31" s="1664" t="s">
        <v>1865</v>
      </c>
      <c r="B31" s="1664"/>
      <c r="C31" s="1664"/>
      <c r="D31" s="1664"/>
      <c r="E31" s="1664"/>
      <c r="F31" s="1664"/>
      <c r="G31" s="999"/>
    </row>
    <row r="32" spans="1:7" ht="13.8" x14ac:dyDescent="0.25">
      <c r="A32" s="26"/>
      <c r="B32" s="1400"/>
    </row>
    <row r="34" spans="1:7" ht="17.399999999999999" x14ac:dyDescent="0.3">
      <c r="A34" s="1609" t="s">
        <v>102</v>
      </c>
      <c r="B34" s="1609"/>
      <c r="C34" s="1609"/>
      <c r="D34" s="1609"/>
      <c r="E34" s="1609"/>
      <c r="F34" s="1609"/>
      <c r="G34" s="29"/>
    </row>
    <row r="35" spans="1:7" ht="17.399999999999999" x14ac:dyDescent="0.3">
      <c r="A35" s="27"/>
      <c r="B35" s="27"/>
    </row>
    <row r="36" spans="1:7" ht="17.399999999999999" x14ac:dyDescent="0.3">
      <c r="A36" s="1602" t="s">
        <v>1160</v>
      </c>
      <c r="B36" s="1602"/>
      <c r="C36" s="1602"/>
      <c r="D36" s="1602"/>
      <c r="E36" s="1602"/>
      <c r="F36" s="1602"/>
      <c r="G36" s="29"/>
    </row>
    <row r="37" spans="1:7" ht="17.399999999999999" x14ac:dyDescent="0.3">
      <c r="A37" s="1602" t="s">
        <v>2432</v>
      </c>
      <c r="B37" s="1602"/>
      <c r="C37" s="1602"/>
      <c r="D37" s="1602"/>
      <c r="E37" s="1602"/>
      <c r="F37" s="1602"/>
      <c r="G37" s="29"/>
    </row>
    <row r="38" spans="1:7" ht="17.399999999999999" x14ac:dyDescent="0.3">
      <c r="A38" s="1602" t="s">
        <v>387</v>
      </c>
      <c r="B38" s="1602"/>
      <c r="C38" s="1602"/>
      <c r="D38" s="1602"/>
      <c r="E38" s="1602"/>
      <c r="F38" s="1602"/>
      <c r="G38" s="29"/>
    </row>
    <row r="40" spans="1:7" s="16" customFormat="1" ht="15.6" x14ac:dyDescent="0.3">
      <c r="B40" s="1391"/>
      <c r="D40" s="1631" t="s">
        <v>1097</v>
      </c>
      <c r="E40" s="1631"/>
      <c r="F40" s="16" t="s">
        <v>597</v>
      </c>
    </row>
    <row r="41" spans="1:7" s="1" customFormat="1" ht="15.6" x14ac:dyDescent="0.3">
      <c r="A41" s="1053" t="s">
        <v>1153</v>
      </c>
      <c r="B41" s="1391"/>
      <c r="D41" s="1391" t="s">
        <v>651</v>
      </c>
      <c r="E41" s="1391" t="s">
        <v>596</v>
      </c>
      <c r="F41" s="16" t="s">
        <v>1205</v>
      </c>
      <c r="G41" s="16"/>
    </row>
    <row r="42" spans="1:7" ht="4.5" customHeight="1" thickBot="1" x14ac:dyDescent="0.3">
      <c r="A42" s="24"/>
      <c r="B42" s="24"/>
      <c r="C42" s="24"/>
      <c r="D42" s="24"/>
      <c r="E42" s="24"/>
      <c r="F42" s="24"/>
      <c r="G42" s="35"/>
    </row>
    <row r="43" spans="1:7" ht="4.5" customHeight="1" x14ac:dyDescent="0.25">
      <c r="G43" s="35"/>
    </row>
    <row r="44" spans="1:7" ht="13.8" x14ac:dyDescent="0.25">
      <c r="A44" s="667" t="s">
        <v>2258</v>
      </c>
      <c r="B44" s="1399"/>
      <c r="D44" s="88">
        <v>1260</v>
      </c>
      <c r="E44" s="88">
        <v>1396</v>
      </c>
      <c r="F44" s="88" t="s">
        <v>1129</v>
      </c>
    </row>
    <row r="45" spans="1:7" s="42" customFormat="1" ht="11.4" x14ac:dyDescent="0.2">
      <c r="A45" s="42" t="s">
        <v>503</v>
      </c>
      <c r="D45" s="435">
        <v>1.6129032258064502E-2</v>
      </c>
      <c r="E45" s="435">
        <v>-5.9299191374663107E-2</v>
      </c>
      <c r="F45" s="272"/>
    </row>
    <row r="46" spans="1:7" ht="13.8" x14ac:dyDescent="0.25">
      <c r="A46" s="1508" t="s">
        <v>851</v>
      </c>
      <c r="B46" s="1400"/>
      <c r="D46" s="1396">
        <v>143</v>
      </c>
      <c r="E46" s="1390">
        <v>307</v>
      </c>
      <c r="F46" s="1131">
        <v>949</v>
      </c>
    </row>
    <row r="47" spans="1:7" ht="13.8" x14ac:dyDescent="0.25">
      <c r="A47" s="1508" t="s">
        <v>852</v>
      </c>
      <c r="B47" s="1400"/>
      <c r="D47" s="1396">
        <v>410</v>
      </c>
      <c r="E47" s="1390">
        <v>442</v>
      </c>
      <c r="F47" s="1131">
        <v>899</v>
      </c>
    </row>
    <row r="48" spans="1:7" ht="13.8" x14ac:dyDescent="0.25">
      <c r="A48" s="1508" t="s">
        <v>853</v>
      </c>
      <c r="B48" s="1400"/>
      <c r="D48" s="1396">
        <v>357</v>
      </c>
      <c r="E48" s="1390">
        <v>313</v>
      </c>
      <c r="F48" s="1131">
        <v>933</v>
      </c>
    </row>
    <row r="49" spans="1:7" ht="13.8" x14ac:dyDescent="0.25">
      <c r="A49" s="1508" t="s">
        <v>1128</v>
      </c>
      <c r="B49" s="1400"/>
      <c r="D49" s="1396">
        <v>350</v>
      </c>
      <c r="E49" s="1390">
        <v>334</v>
      </c>
      <c r="F49" s="1131">
        <v>944</v>
      </c>
    </row>
    <row r="50" spans="1:7" ht="13.8" x14ac:dyDescent="0.25">
      <c r="A50" s="1524" t="s">
        <v>2259</v>
      </c>
      <c r="B50" s="1399"/>
      <c r="D50" s="88">
        <v>1318</v>
      </c>
      <c r="E50" s="88">
        <v>1266</v>
      </c>
      <c r="F50" s="88" t="s">
        <v>1129</v>
      </c>
    </row>
    <row r="51" spans="1:7" x14ac:dyDescent="0.25">
      <c r="A51" s="433" t="s">
        <v>503</v>
      </c>
      <c r="B51" s="42"/>
      <c r="D51" s="435">
        <v>4.603174603174609E-2</v>
      </c>
      <c r="E51" s="435">
        <v>-9.3123209169054477E-2</v>
      </c>
      <c r="F51" s="272"/>
    </row>
    <row r="52" spans="1:7" s="42" customFormat="1" ht="13.8" x14ac:dyDescent="0.25">
      <c r="A52" s="1508" t="s">
        <v>851</v>
      </c>
      <c r="B52" s="1400"/>
      <c r="D52" s="1396">
        <v>184</v>
      </c>
      <c r="E52" s="1390">
        <v>336</v>
      </c>
      <c r="F52" s="1065">
        <v>760</v>
      </c>
      <c r="G52" s="145"/>
    </row>
    <row r="53" spans="1:7" ht="13.8" x14ac:dyDescent="0.25">
      <c r="A53" s="1508" t="s">
        <v>852</v>
      </c>
      <c r="B53" s="1400"/>
      <c r="D53" s="1396">
        <v>432</v>
      </c>
      <c r="E53" s="1390">
        <v>322</v>
      </c>
      <c r="F53" s="1065">
        <v>851</v>
      </c>
      <c r="G53" s="145"/>
    </row>
    <row r="54" spans="1:7" ht="13.8" x14ac:dyDescent="0.25">
      <c r="A54" s="1508" t="s">
        <v>853</v>
      </c>
      <c r="B54" s="1400"/>
      <c r="D54" s="1396">
        <v>291</v>
      </c>
      <c r="E54" s="1390">
        <v>179</v>
      </c>
      <c r="F54" s="1065">
        <v>958</v>
      </c>
      <c r="G54" s="145"/>
    </row>
    <row r="55" spans="1:7" ht="13.8" x14ac:dyDescent="0.25">
      <c r="A55" s="1508" t="s">
        <v>1128</v>
      </c>
      <c r="B55" s="1400"/>
      <c r="D55" s="1396">
        <v>411</v>
      </c>
      <c r="E55" s="1390">
        <v>429</v>
      </c>
      <c r="F55" s="1065">
        <v>910</v>
      </c>
      <c r="G55" s="145"/>
    </row>
    <row r="57" spans="1:7" ht="13.8" x14ac:dyDescent="0.25">
      <c r="A57" s="26"/>
      <c r="B57" s="1400"/>
      <c r="C57" s="13"/>
      <c r="D57" s="13"/>
      <c r="E57" s="13"/>
      <c r="F57" s="13"/>
      <c r="G57" s="13"/>
    </row>
    <row r="58" spans="1:7" ht="13.8" x14ac:dyDescent="0.25">
      <c r="A58" s="26" t="s">
        <v>617</v>
      </c>
      <c r="B58" s="1400"/>
      <c r="C58" s="26"/>
      <c r="D58" s="26"/>
      <c r="E58" s="26"/>
      <c r="F58" s="26"/>
      <c r="G58" s="26"/>
    </row>
    <row r="59" spans="1:7" ht="13.8" x14ac:dyDescent="0.25">
      <c r="A59" s="26"/>
      <c r="B59" s="1400"/>
      <c r="C59" s="26"/>
      <c r="D59" s="26"/>
      <c r="E59" s="26"/>
      <c r="F59" s="26"/>
      <c r="G59" s="26"/>
    </row>
    <row r="60" spans="1:7" ht="27.75" customHeight="1" x14ac:dyDescent="0.25">
      <c r="A60" s="1664" t="s">
        <v>1866</v>
      </c>
      <c r="B60" s="1664"/>
      <c r="C60" s="1664"/>
      <c r="D60" s="1664"/>
      <c r="E60" s="1664"/>
      <c r="F60" s="1664"/>
    </row>
  </sheetData>
  <customSheetViews>
    <customSheetView guid="{F67F5823-51D5-4D47-B100-5B47C1E6BCB9}" showPageBreaks="1" fitToPage="1" printArea="1" topLeftCell="A34">
      <selection activeCell="D22" sqref="D22"/>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35">
      <selection activeCell="H34" sqref="H34"/>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12">
    <mergeCell ref="A60:F60"/>
    <mergeCell ref="A6:F6"/>
    <mergeCell ref="A34:F34"/>
    <mergeCell ref="A36:F36"/>
    <mergeCell ref="A37:F37"/>
    <mergeCell ref="D40:E40"/>
    <mergeCell ref="A1:F1"/>
    <mergeCell ref="A3:F3"/>
    <mergeCell ref="A4:F4"/>
    <mergeCell ref="A5:F5"/>
    <mergeCell ref="A38:F38"/>
    <mergeCell ref="A31:F31"/>
  </mergeCells>
  <phoneticPr fontId="0" type="noConversion"/>
  <hyperlinks>
    <hyperlink ref="A60:F60" r:id="rId3" display="Source: Statistics Canada. Table 34-10-0135-01 Canada Mortgage and Housing Corporation, housing starts, under construction and completions, all areas, quarterly" xr:uid="{00000000-0004-0000-3200-000000000000}"/>
    <hyperlink ref="A31:F31" r:id="rId4" display="Source: Statistics Canada. Table 026-0016 - Investment in non-residential building construction, by type of building, province and census metropolitan area (CMA), quarterly (dollars)" xr:uid="{00000000-0004-0000-3200-000001000000}"/>
    <hyperlink ref="A31:G31" r:id="rId5" display="Source: Statistics Canada. Table 34-10-0175-01 Investment in Building Construction" xr:uid="{00000000-0004-0000-3200-000002000000}"/>
  </hyperlinks>
  <printOptions horizontalCentered="1"/>
  <pageMargins left="0.74803149606299202" right="0.74803149606299202" top="0.98425196850393704" bottom="0.98425196850393704" header="0.511811023622047" footer="0.511811023622047"/>
  <pageSetup scale="79" firstPageNumber="27" orientation="portrait" useFirstPageNumber="1" r:id="rId6"/>
  <headerFooter alignWithMargins="0"/>
  <legacyDrawingHF r:id="rId7"/>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1">
    <tabColor indexed="46"/>
    <pageSetUpPr fitToPage="1"/>
  </sheetPr>
  <dimension ref="A1:T70"/>
  <sheetViews>
    <sheetView topLeftCell="A31" zoomScaleNormal="100" workbookViewId="0">
      <selection activeCell="A47" sqref="A47"/>
    </sheetView>
  </sheetViews>
  <sheetFormatPr defaultRowHeight="13.2" x14ac:dyDescent="0.25"/>
  <cols>
    <col min="1" max="1" width="26.44140625" customWidth="1"/>
    <col min="2" max="2" width="6.5546875" customWidth="1"/>
    <col min="3" max="11" width="8.6640625" bestFit="1" customWidth="1"/>
    <col min="12" max="12" width="6.6640625" customWidth="1"/>
    <col min="13" max="13" width="8.5546875" customWidth="1"/>
    <col min="14" max="14" width="15.33203125" customWidth="1"/>
    <col min="15" max="16" width="7.6640625" bestFit="1" customWidth="1"/>
    <col min="17" max="20" width="6.44140625" bestFit="1" customWidth="1"/>
  </cols>
  <sheetData>
    <row r="1" spans="1:17" ht="17.399999999999999" x14ac:dyDescent="0.3">
      <c r="A1" s="1609" t="s">
        <v>585</v>
      </c>
      <c r="B1" s="1609"/>
      <c r="C1" s="1609"/>
      <c r="D1" s="1609"/>
      <c r="E1" s="1609"/>
      <c r="F1" s="1609"/>
      <c r="G1" s="1609"/>
      <c r="H1" s="1609"/>
      <c r="I1" s="1609"/>
      <c r="J1" s="1609"/>
      <c r="K1" s="1609"/>
      <c r="L1" s="1609"/>
      <c r="M1" s="1609"/>
    </row>
    <row r="2" spans="1:17" ht="17.399999999999999" x14ac:dyDescent="0.3">
      <c r="A2" s="15"/>
      <c r="B2" s="1"/>
      <c r="C2" s="1"/>
      <c r="D2" s="1"/>
      <c r="E2" s="1"/>
      <c r="F2" s="1"/>
    </row>
    <row r="3" spans="1:17" ht="17.399999999999999" x14ac:dyDescent="0.3">
      <c r="A3" s="1602" t="s">
        <v>2433</v>
      </c>
      <c r="B3" s="1602"/>
      <c r="C3" s="1602"/>
      <c r="D3" s="1602"/>
      <c r="E3" s="1602"/>
      <c r="F3" s="1602"/>
      <c r="G3" s="1602"/>
      <c r="H3" s="1602"/>
      <c r="I3" s="1602"/>
      <c r="J3" s="1602"/>
      <c r="K3" s="1602"/>
      <c r="L3" s="1602"/>
      <c r="M3" s="1602"/>
    </row>
    <row r="4" spans="1:17" ht="17.399999999999999" x14ac:dyDescent="0.3">
      <c r="A4" s="1602" t="s">
        <v>387</v>
      </c>
      <c r="B4" s="1602"/>
      <c r="C4" s="1602"/>
      <c r="D4" s="1602"/>
      <c r="E4" s="1602"/>
      <c r="F4" s="1602"/>
      <c r="G4" s="1602"/>
      <c r="H4" s="1602"/>
      <c r="I4" s="1602"/>
      <c r="J4" s="1602"/>
      <c r="K4" s="1602"/>
      <c r="L4" s="1602"/>
      <c r="M4" s="1602"/>
    </row>
    <row r="6" spans="1:17" ht="15.6" x14ac:dyDescent="0.3">
      <c r="A6" s="2"/>
      <c r="B6" s="37" t="s">
        <v>1392</v>
      </c>
      <c r="C6" s="37" t="s">
        <v>1393</v>
      </c>
      <c r="D6" s="37" t="s">
        <v>1495</v>
      </c>
      <c r="E6" s="558" t="s">
        <v>1585</v>
      </c>
      <c r="F6" s="558" t="s">
        <v>1662</v>
      </c>
      <c r="G6" s="558" t="s">
        <v>1687</v>
      </c>
      <c r="H6" s="558" t="s">
        <v>1805</v>
      </c>
      <c r="I6" s="558" t="s">
        <v>1929</v>
      </c>
      <c r="J6" s="558" t="s">
        <v>2256</v>
      </c>
      <c r="K6" s="558" t="s">
        <v>2257</v>
      </c>
      <c r="L6" s="558" t="s">
        <v>2258</v>
      </c>
      <c r="M6" s="558" t="s">
        <v>2259</v>
      </c>
    </row>
    <row r="7" spans="1:17" ht="4.5" customHeight="1" thickBot="1" x14ac:dyDescent="0.3">
      <c r="A7" s="2"/>
      <c r="B7" s="201"/>
      <c r="C7" s="201"/>
      <c r="D7" s="201"/>
      <c r="E7" s="552"/>
      <c r="F7" s="552"/>
      <c r="G7" s="552"/>
      <c r="H7" s="552"/>
      <c r="I7" s="552"/>
      <c r="J7" s="552"/>
      <c r="K7" s="552"/>
      <c r="L7" s="552"/>
      <c r="M7" s="552"/>
    </row>
    <row r="8" spans="1:17" ht="4.5" customHeight="1" x14ac:dyDescent="0.25">
      <c r="A8" s="2"/>
      <c r="B8" s="109"/>
      <c r="C8" s="109"/>
      <c r="D8" s="109"/>
      <c r="E8" s="553"/>
      <c r="F8" s="553"/>
      <c r="G8" s="553"/>
      <c r="H8" s="553"/>
      <c r="I8" s="553"/>
      <c r="J8" s="553"/>
      <c r="K8" s="553"/>
      <c r="L8" s="553"/>
      <c r="M8" s="553"/>
    </row>
    <row r="9" spans="1:17" ht="13.8" x14ac:dyDescent="0.25">
      <c r="A9" s="162" t="s">
        <v>1161</v>
      </c>
      <c r="B9" s="175">
        <v>431</v>
      </c>
      <c r="C9" s="175">
        <v>387</v>
      </c>
      <c r="D9" s="175">
        <v>282</v>
      </c>
      <c r="E9" s="554">
        <v>292</v>
      </c>
      <c r="F9" s="554">
        <v>286</v>
      </c>
      <c r="G9" s="554">
        <v>305</v>
      </c>
      <c r="H9" s="554">
        <v>549</v>
      </c>
      <c r="I9" s="554">
        <v>562</v>
      </c>
      <c r="J9" s="554">
        <v>480</v>
      </c>
      <c r="K9" s="554">
        <v>498</v>
      </c>
      <c r="L9" s="554">
        <v>701</v>
      </c>
      <c r="M9" s="554">
        <v>591</v>
      </c>
      <c r="Q9" s="47"/>
    </row>
    <row r="10" spans="1:17" s="159" customFormat="1" ht="13.8" x14ac:dyDescent="0.25">
      <c r="A10" s="159" t="s">
        <v>1162</v>
      </c>
      <c r="B10" s="175">
        <v>70</v>
      </c>
      <c r="C10" s="175">
        <v>94</v>
      </c>
      <c r="D10" s="175">
        <v>71</v>
      </c>
      <c r="E10" s="555">
        <v>52</v>
      </c>
      <c r="F10" s="555">
        <v>58</v>
      </c>
      <c r="G10" s="555">
        <v>44</v>
      </c>
      <c r="H10" s="555">
        <v>98</v>
      </c>
      <c r="I10" s="555">
        <v>92</v>
      </c>
      <c r="J10" s="555">
        <v>125</v>
      </c>
      <c r="K10" s="555">
        <v>121</v>
      </c>
      <c r="L10" s="555">
        <v>217</v>
      </c>
      <c r="M10" s="555">
        <v>197</v>
      </c>
      <c r="Q10" s="47"/>
    </row>
    <row r="11" spans="1:17" s="159" customFormat="1" ht="13.8" x14ac:dyDescent="0.25">
      <c r="A11" s="159" t="s">
        <v>1163</v>
      </c>
      <c r="B11" s="175">
        <v>47</v>
      </c>
      <c r="C11" s="175">
        <v>127</v>
      </c>
      <c r="D11" s="175">
        <v>36</v>
      </c>
      <c r="E11" s="555">
        <v>43</v>
      </c>
      <c r="F11" s="555">
        <v>44</v>
      </c>
      <c r="G11" s="555">
        <v>96</v>
      </c>
      <c r="H11" s="555">
        <v>96</v>
      </c>
      <c r="I11" s="555">
        <v>94</v>
      </c>
      <c r="J11" s="555">
        <v>163</v>
      </c>
      <c r="K11" s="555">
        <v>134</v>
      </c>
      <c r="L11" s="555">
        <v>196</v>
      </c>
      <c r="M11" s="555">
        <v>194</v>
      </c>
      <c r="Q11" s="47"/>
    </row>
    <row r="12" spans="1:17" s="159" customFormat="1" ht="13.8" x14ac:dyDescent="0.25">
      <c r="A12" s="159" t="s">
        <v>304</v>
      </c>
      <c r="B12" s="175">
        <v>392</v>
      </c>
      <c r="C12" s="175">
        <v>333</v>
      </c>
      <c r="D12" s="175">
        <v>247</v>
      </c>
      <c r="E12" s="555">
        <v>124</v>
      </c>
      <c r="F12" s="555">
        <v>170</v>
      </c>
      <c r="G12" s="555">
        <v>111</v>
      </c>
      <c r="H12" s="555">
        <v>168</v>
      </c>
      <c r="I12" s="555">
        <v>341</v>
      </c>
      <c r="J12" s="555">
        <v>736</v>
      </c>
      <c r="K12" s="555">
        <v>487</v>
      </c>
      <c r="L12" s="555">
        <v>146</v>
      </c>
      <c r="M12" s="555">
        <v>336</v>
      </c>
      <c r="Q12" s="47"/>
    </row>
    <row r="13" spans="1:17" s="32" customFormat="1" ht="14.4" thickBot="1" x14ac:dyDescent="0.3">
      <c r="A13" s="32" t="s">
        <v>305</v>
      </c>
      <c r="B13" s="478">
        <v>940</v>
      </c>
      <c r="C13" s="478">
        <v>941</v>
      </c>
      <c r="D13" s="478">
        <v>636</v>
      </c>
      <c r="E13" s="556">
        <v>511</v>
      </c>
      <c r="F13" s="556">
        <v>558</v>
      </c>
      <c r="G13" s="556">
        <v>556</v>
      </c>
      <c r="H13" s="556">
        <v>911</v>
      </c>
      <c r="I13" s="556">
        <v>1089</v>
      </c>
      <c r="J13" s="556">
        <v>1504</v>
      </c>
      <c r="K13" s="556">
        <v>1240</v>
      </c>
      <c r="L13" s="556">
        <v>1260</v>
      </c>
      <c r="M13" s="556">
        <v>1318</v>
      </c>
      <c r="O13" s="49"/>
      <c r="Q13" s="47"/>
    </row>
    <row r="14" spans="1:17" s="32" customFormat="1" ht="14.25" customHeight="1" thickTop="1" x14ac:dyDescent="0.25">
      <c r="A14" s="213" t="s">
        <v>503</v>
      </c>
      <c r="B14" s="413">
        <v>0.24338624338624348</v>
      </c>
      <c r="C14" s="413">
        <v>1.0638297872340718E-3</v>
      </c>
      <c r="D14" s="413">
        <v>-0.32412327311370881</v>
      </c>
      <c r="E14" s="557">
        <v>-0.19654088050314467</v>
      </c>
      <c r="F14" s="557">
        <v>9.1976516634050931E-2</v>
      </c>
      <c r="G14" s="557">
        <v>-3.5842293906810374E-3</v>
      </c>
      <c r="H14" s="557">
        <v>0.63848920863309355</v>
      </c>
      <c r="I14" s="557">
        <v>0.19538968166849613</v>
      </c>
      <c r="J14" s="557">
        <v>0.38108356290174461</v>
      </c>
      <c r="K14" s="557">
        <v>-0.17553191489361697</v>
      </c>
      <c r="L14" s="557">
        <v>1.6129032258064502E-2</v>
      </c>
      <c r="M14" s="557">
        <v>4.603174603174609E-2</v>
      </c>
      <c r="Q14" s="47"/>
    </row>
    <row r="15" spans="1:17" s="159" customFormat="1" ht="12.75" customHeight="1" x14ac:dyDescent="0.25">
      <c r="B15" s="167"/>
      <c r="C15" s="167"/>
      <c r="D15" s="167"/>
      <c r="E15" s="167"/>
      <c r="F15" s="167"/>
      <c r="G15" s="167"/>
      <c r="H15" s="167"/>
      <c r="I15" s="167"/>
      <c r="J15" s="167"/>
      <c r="K15" s="167"/>
      <c r="L15" s="167"/>
      <c r="M15" s="167"/>
      <c r="N15" s="428"/>
      <c r="Q15" s="47"/>
    </row>
    <row r="16" spans="1:17" s="274" customFormat="1" x14ac:dyDescent="0.25">
      <c r="A16" s="273" t="s">
        <v>972</v>
      </c>
      <c r="Q16" s="47"/>
    </row>
    <row r="17" spans="1:20" s="274" customFormat="1" ht="12.75" customHeight="1" x14ac:dyDescent="0.25">
      <c r="A17" s="273"/>
      <c r="Q17" s="47"/>
    </row>
    <row r="18" spans="1:20" s="274" customFormat="1" x14ac:dyDescent="0.25">
      <c r="A18" s="1741" t="s">
        <v>1167</v>
      </c>
      <c r="B18" s="1741"/>
      <c r="C18" s="1741"/>
      <c r="D18" s="1741"/>
      <c r="E18" s="1741"/>
      <c r="F18" s="1741"/>
      <c r="G18" s="1741"/>
      <c r="H18" s="1741"/>
      <c r="I18" s="1741"/>
      <c r="J18" s="1741"/>
      <c r="K18" s="1741"/>
      <c r="L18" s="1741"/>
      <c r="M18" s="1741"/>
      <c r="Q18" s="47"/>
    </row>
    <row r="19" spans="1:20" s="274" customFormat="1" x14ac:dyDescent="0.25">
      <c r="A19" s="1741" t="s">
        <v>1012</v>
      </c>
      <c r="B19" s="1741"/>
      <c r="C19" s="1741"/>
      <c r="D19" s="1741"/>
      <c r="E19" s="1741"/>
      <c r="F19" s="1741"/>
      <c r="G19" s="1741"/>
      <c r="H19" s="1741"/>
      <c r="I19" s="1741"/>
      <c r="J19" s="1741"/>
      <c r="K19" s="1741"/>
      <c r="L19" s="1741"/>
      <c r="M19" s="1741"/>
      <c r="Q19" s="47"/>
    </row>
    <row r="20" spans="1:20" s="274" customFormat="1" x14ac:dyDescent="0.25">
      <c r="A20" s="1742" t="s">
        <v>577</v>
      </c>
      <c r="B20" s="1742"/>
      <c r="C20" s="1742"/>
      <c r="D20" s="1742"/>
      <c r="E20" s="1742"/>
      <c r="F20" s="1742"/>
      <c r="G20" s="1742"/>
      <c r="H20" s="1742"/>
      <c r="I20" s="1742"/>
      <c r="J20" s="1742"/>
      <c r="K20" s="1742"/>
      <c r="L20" s="1742"/>
      <c r="M20" s="1742"/>
      <c r="Q20" s="47"/>
    </row>
    <row r="21" spans="1:20" s="274" customFormat="1" x14ac:dyDescent="0.25">
      <c r="A21" s="273"/>
      <c r="Q21" s="47"/>
    </row>
    <row r="22" spans="1:20" s="274" customFormat="1" x14ac:dyDescent="0.25">
      <c r="A22" s="1742" t="s">
        <v>645</v>
      </c>
      <c r="B22" s="1742"/>
      <c r="C22" s="1742"/>
      <c r="D22" s="1742"/>
      <c r="E22" s="1742"/>
      <c r="F22" s="1742"/>
      <c r="G22" s="1742"/>
      <c r="H22" s="1742"/>
      <c r="I22" s="1742"/>
      <c r="J22" s="1742"/>
      <c r="K22" s="1742"/>
      <c r="L22" s="1742"/>
      <c r="M22" s="1742"/>
      <c r="Q22" s="47"/>
    </row>
    <row r="23" spans="1:20" s="274" customFormat="1" ht="11.4" x14ac:dyDescent="0.2">
      <c r="A23" s="1742" t="s">
        <v>578</v>
      </c>
      <c r="B23" s="1742"/>
      <c r="C23" s="1742"/>
      <c r="D23" s="1742"/>
      <c r="E23" s="1742"/>
      <c r="F23" s="1742"/>
      <c r="G23" s="1742"/>
      <c r="H23" s="1742"/>
      <c r="I23" s="1742"/>
      <c r="J23" s="1742"/>
      <c r="K23" s="1742"/>
      <c r="L23" s="1742"/>
      <c r="M23" s="1742"/>
    </row>
    <row r="24" spans="1:20" s="274" customFormat="1" ht="11.4" x14ac:dyDescent="0.2">
      <c r="A24" s="273"/>
    </row>
    <row r="25" spans="1:20" s="274" customFormat="1" ht="11.4" x14ac:dyDescent="0.2">
      <c r="A25" s="1742" t="s">
        <v>1235</v>
      </c>
      <c r="B25" s="1742"/>
      <c r="C25" s="1742"/>
      <c r="D25" s="1742"/>
      <c r="E25" s="1742"/>
      <c r="F25" s="1742"/>
      <c r="G25" s="1742"/>
      <c r="H25" s="1742"/>
      <c r="I25" s="1742"/>
      <c r="J25" s="1742"/>
      <c r="K25" s="1742"/>
      <c r="L25" s="1742"/>
      <c r="M25" s="1742"/>
    </row>
    <row r="26" spans="1:20" s="274" customFormat="1" ht="11.4" x14ac:dyDescent="0.2">
      <c r="A26" s="1742" t="s">
        <v>238</v>
      </c>
      <c r="B26" s="1742"/>
      <c r="C26" s="1742"/>
      <c r="D26" s="1742"/>
      <c r="E26" s="1742"/>
      <c r="F26" s="1742"/>
      <c r="G26" s="1742"/>
      <c r="H26" s="1742"/>
      <c r="I26" s="1742"/>
      <c r="J26" s="1742"/>
      <c r="K26" s="1742"/>
      <c r="L26" s="1742"/>
      <c r="M26" s="1742"/>
    </row>
    <row r="27" spans="1:20" x14ac:dyDescent="0.25">
      <c r="A27" s="2"/>
    </row>
    <row r="28" spans="1:20" ht="27" customHeight="1" x14ac:dyDescent="0.25">
      <c r="A28" s="1664" t="s">
        <v>1867</v>
      </c>
      <c r="B28" s="1664"/>
      <c r="C28" s="1664"/>
      <c r="D28" s="1664"/>
      <c r="E28" s="1664"/>
      <c r="F28" s="1664"/>
      <c r="G28" s="1664"/>
      <c r="H28" s="1664"/>
      <c r="I28" s="1664"/>
      <c r="J28" s="1664"/>
      <c r="K28" s="1664"/>
      <c r="L28" s="1664"/>
      <c r="M28" s="1664"/>
    </row>
    <row r="29" spans="1:20" s="159" customFormat="1" ht="12" customHeight="1" x14ac:dyDescent="0.25"/>
    <row r="30" spans="1:20" ht="17.399999999999999" x14ac:dyDescent="0.3">
      <c r="A30" s="1609" t="s">
        <v>590</v>
      </c>
      <c r="B30" s="1609"/>
      <c r="C30" s="1609"/>
      <c r="D30" s="1609"/>
      <c r="E30" s="1609"/>
      <c r="F30" s="1609"/>
      <c r="G30" s="1609"/>
      <c r="H30" s="1609"/>
      <c r="I30" s="1609"/>
      <c r="J30" s="1609"/>
      <c r="K30" s="1609"/>
      <c r="L30" s="1609"/>
      <c r="M30" s="1609"/>
      <c r="N30" s="29"/>
      <c r="O30" s="29"/>
      <c r="P30" s="29"/>
      <c r="Q30" s="29"/>
      <c r="R30" s="29"/>
      <c r="S30" s="29"/>
      <c r="T30" s="29"/>
    </row>
    <row r="31" spans="1:20" ht="17.399999999999999" x14ac:dyDescent="0.3">
      <c r="A31" s="15"/>
      <c r="B31" s="15"/>
      <c r="C31" s="15"/>
      <c r="D31" s="15"/>
      <c r="E31" s="15"/>
      <c r="F31" s="15"/>
      <c r="G31" s="15"/>
      <c r="H31" s="15"/>
      <c r="I31" s="15"/>
      <c r="J31" s="15"/>
      <c r="K31" s="15"/>
      <c r="L31" s="15"/>
      <c r="M31" s="15"/>
      <c r="N31" s="15"/>
      <c r="O31" s="15"/>
      <c r="P31" s="15"/>
      <c r="Q31" s="15"/>
      <c r="R31" s="15"/>
      <c r="S31" s="15"/>
      <c r="T31" s="15"/>
    </row>
    <row r="32" spans="1:20" ht="17.399999999999999" x14ac:dyDescent="0.3">
      <c r="A32" s="1602" t="s">
        <v>2434</v>
      </c>
      <c r="B32" s="1602"/>
      <c r="C32" s="1602"/>
      <c r="D32" s="1602"/>
      <c r="E32" s="1602"/>
      <c r="F32" s="1602"/>
      <c r="G32" s="1602"/>
      <c r="H32" s="1602"/>
      <c r="I32" s="1602"/>
      <c r="J32" s="1602"/>
      <c r="K32" s="1602"/>
      <c r="L32" s="1602"/>
      <c r="M32" s="1602"/>
      <c r="N32" s="29"/>
      <c r="O32" s="29"/>
      <c r="P32" s="29"/>
      <c r="Q32" s="29"/>
      <c r="R32" s="29"/>
      <c r="S32" s="29"/>
      <c r="T32" s="29"/>
    </row>
    <row r="33" spans="1:20" ht="17.399999999999999" x14ac:dyDescent="0.3">
      <c r="A33" s="1602" t="s">
        <v>387</v>
      </c>
      <c r="B33" s="1602"/>
      <c r="C33" s="1602"/>
      <c r="D33" s="1602"/>
      <c r="E33" s="1602"/>
      <c r="F33" s="1602"/>
      <c r="G33" s="1602"/>
      <c r="H33" s="1602"/>
      <c r="I33" s="1602"/>
      <c r="J33" s="1602"/>
      <c r="K33" s="1602"/>
      <c r="L33" s="1602"/>
      <c r="M33" s="1602"/>
      <c r="N33" s="29"/>
      <c r="O33" s="29"/>
      <c r="P33" s="29"/>
      <c r="Q33" s="29"/>
      <c r="R33" s="29"/>
      <c r="S33" s="29"/>
      <c r="T33" s="29"/>
    </row>
    <row r="34" spans="1:20" ht="17.399999999999999" x14ac:dyDescent="0.3">
      <c r="A34" s="1602" t="s">
        <v>26</v>
      </c>
      <c r="B34" s="1602"/>
      <c r="C34" s="1602"/>
      <c r="D34" s="1602"/>
      <c r="E34" s="1602"/>
      <c r="F34" s="1602"/>
      <c r="G34" s="1602"/>
      <c r="H34" s="1602"/>
      <c r="I34" s="1602"/>
      <c r="J34" s="1602"/>
      <c r="K34" s="1602"/>
      <c r="L34" s="1602"/>
      <c r="M34" s="1602"/>
      <c r="N34" s="29"/>
      <c r="O34" s="29"/>
      <c r="P34" s="29"/>
      <c r="Q34" s="29"/>
      <c r="R34" s="29"/>
      <c r="S34" s="29"/>
      <c r="T34" s="29"/>
    </row>
    <row r="35" spans="1:20" ht="12.75" customHeight="1" x14ac:dyDescent="0.3">
      <c r="A35" s="15"/>
      <c r="B35" s="15"/>
      <c r="C35" s="15"/>
      <c r="D35" s="15"/>
      <c r="E35" s="15"/>
      <c r="F35" s="15"/>
      <c r="G35" s="15"/>
      <c r="H35" s="15"/>
      <c r="I35" s="15"/>
      <c r="J35" s="15"/>
      <c r="K35" s="15"/>
      <c r="L35" s="15"/>
      <c r="M35" s="15"/>
      <c r="N35" s="15" t="s">
        <v>1009</v>
      </c>
      <c r="O35" s="15"/>
      <c r="P35" s="15"/>
      <c r="Q35" s="15"/>
      <c r="R35" s="15"/>
      <c r="S35" s="15"/>
      <c r="T35" s="15"/>
    </row>
    <row r="36" spans="1:20" ht="15.6" x14ac:dyDescent="0.3">
      <c r="A36" s="2"/>
      <c r="B36" s="37" t="s">
        <v>1392</v>
      </c>
      <c r="C36" s="37" t="s">
        <v>1393</v>
      </c>
      <c r="D36" s="37" t="s">
        <v>1495</v>
      </c>
      <c r="E36" s="558" t="s">
        <v>1585</v>
      </c>
      <c r="F36" s="558" t="s">
        <v>1662</v>
      </c>
      <c r="G36" s="558" t="s">
        <v>1687</v>
      </c>
      <c r="H36" s="558" t="s">
        <v>1805</v>
      </c>
      <c r="I36" s="558" t="s">
        <v>1929</v>
      </c>
      <c r="J36" s="558" t="s">
        <v>2256</v>
      </c>
      <c r="K36" s="558" t="s">
        <v>2257</v>
      </c>
      <c r="L36" s="558" t="s">
        <v>2258</v>
      </c>
      <c r="M36" s="558" t="s">
        <v>2259</v>
      </c>
    </row>
    <row r="37" spans="1:20" ht="4.5" customHeight="1" thickBot="1" x14ac:dyDescent="0.3">
      <c r="A37" s="2"/>
      <c r="B37" s="201"/>
      <c r="C37" s="201"/>
      <c r="D37" s="201"/>
      <c r="E37" s="552"/>
      <c r="F37" s="552"/>
      <c r="G37" s="552"/>
      <c r="H37" s="552"/>
      <c r="I37" s="552"/>
      <c r="J37" s="552"/>
      <c r="K37" s="552"/>
      <c r="L37" s="552"/>
      <c r="M37" s="552"/>
    </row>
    <row r="38" spans="1:20" ht="4.5" customHeight="1" x14ac:dyDescent="0.25">
      <c r="A38" s="2"/>
      <c r="B38" s="799"/>
      <c r="C38" s="799"/>
      <c r="D38" s="799"/>
      <c r="E38" s="553"/>
      <c r="F38" s="553"/>
      <c r="G38" s="553"/>
      <c r="H38" s="553"/>
      <c r="I38" s="553"/>
      <c r="J38" s="553"/>
      <c r="K38" s="553"/>
      <c r="L38" s="553"/>
      <c r="M38" s="553"/>
    </row>
    <row r="39" spans="1:20" ht="13.8" x14ac:dyDescent="0.25">
      <c r="A39" s="162" t="s">
        <v>288</v>
      </c>
      <c r="B39" s="181">
        <v>3.1</v>
      </c>
      <c r="C39" s="181">
        <v>5.8</v>
      </c>
      <c r="D39" s="181">
        <v>8</v>
      </c>
      <c r="E39" s="181">
        <v>5.5</v>
      </c>
      <c r="F39" s="181">
        <v>4</v>
      </c>
      <c r="G39" s="181">
        <v>1.7</v>
      </c>
      <c r="H39" s="181">
        <v>1</v>
      </c>
      <c r="I39" s="181">
        <v>0.2</v>
      </c>
      <c r="J39" s="181">
        <v>1.2</v>
      </c>
      <c r="K39" s="181">
        <v>2.5</v>
      </c>
      <c r="L39" s="181">
        <v>1.5</v>
      </c>
      <c r="M39" s="181">
        <v>0.9</v>
      </c>
    </row>
    <row r="40" spans="1:20" ht="13.8" x14ac:dyDescent="0.25">
      <c r="A40" s="162" t="s">
        <v>523</v>
      </c>
      <c r="B40" s="181">
        <v>0.7</v>
      </c>
      <c r="C40" s="181">
        <v>0.6</v>
      </c>
      <c r="D40" s="181">
        <v>1.8</v>
      </c>
      <c r="E40" s="181">
        <v>2.6</v>
      </c>
      <c r="F40" s="181">
        <v>4.9000000000000004</v>
      </c>
      <c r="G40" s="181">
        <v>2.6</v>
      </c>
      <c r="H40" s="181">
        <v>1.6</v>
      </c>
      <c r="I40" s="181">
        <v>0.6</v>
      </c>
      <c r="J40" s="181">
        <v>0.7</v>
      </c>
      <c r="K40" s="181">
        <v>1</v>
      </c>
      <c r="L40" s="181">
        <v>0.7</v>
      </c>
      <c r="M40" s="181">
        <v>1</v>
      </c>
    </row>
    <row r="41" spans="1:20" x14ac:dyDescent="0.25">
      <c r="A41" s="479"/>
      <c r="B41" s="173"/>
      <c r="C41" s="173"/>
      <c r="D41" s="173"/>
      <c r="E41" s="173"/>
      <c r="F41" s="173"/>
      <c r="G41" s="173"/>
      <c r="H41" s="173"/>
      <c r="I41" s="173"/>
      <c r="J41" s="173"/>
      <c r="K41" s="173"/>
      <c r="L41" s="173"/>
      <c r="M41" s="173"/>
    </row>
    <row r="42" spans="1:20" ht="29.25" customHeight="1" x14ac:dyDescent="0.25">
      <c r="A42" s="1664" t="s">
        <v>1868</v>
      </c>
      <c r="B42" s="1664"/>
      <c r="C42" s="1664"/>
      <c r="D42" s="1664"/>
      <c r="E42" s="1664"/>
      <c r="F42" s="1664"/>
      <c r="G42" s="1664"/>
      <c r="H42" s="1664"/>
      <c r="I42" s="1664"/>
      <c r="J42" s="1664"/>
      <c r="K42" s="1664"/>
      <c r="L42" s="1664"/>
      <c r="M42" s="1664"/>
    </row>
    <row r="43" spans="1:20" ht="10.5" customHeight="1" x14ac:dyDescent="0.25">
      <c r="A43" s="1000"/>
      <c r="B43" s="1000"/>
      <c r="C43" s="1000"/>
      <c r="D43" s="1000"/>
      <c r="E43" s="1000"/>
      <c r="F43" s="1000"/>
      <c r="G43" s="1000"/>
      <c r="H43" s="1000"/>
      <c r="I43" s="1000"/>
      <c r="J43" s="1000"/>
      <c r="K43" s="1000"/>
      <c r="L43" s="1000"/>
      <c r="M43" s="1000"/>
    </row>
    <row r="44" spans="1:20" ht="27.75" customHeight="1" x14ac:dyDescent="0.25">
      <c r="A44" s="1664" t="s">
        <v>1869</v>
      </c>
      <c r="B44" s="1664"/>
      <c r="C44" s="1664"/>
      <c r="D44" s="1664"/>
      <c r="E44" s="1664"/>
      <c r="F44" s="1664"/>
      <c r="G44" s="1664"/>
      <c r="H44" s="1664"/>
      <c r="I44" s="1664"/>
      <c r="J44" s="1664"/>
      <c r="K44" s="1664"/>
      <c r="L44" s="1664"/>
      <c r="M44" s="1664"/>
    </row>
    <row r="45" spans="1:20" ht="13.8" x14ac:dyDescent="0.25">
      <c r="A45" s="789"/>
      <c r="B45" s="789"/>
      <c r="C45" s="789"/>
      <c r="D45" s="789"/>
      <c r="E45" s="789"/>
      <c r="F45" s="789"/>
      <c r="G45" s="789"/>
      <c r="H45" s="789"/>
      <c r="I45" s="789"/>
      <c r="J45" s="789"/>
      <c r="K45" s="789"/>
      <c r="L45" s="789"/>
      <c r="M45" s="789"/>
    </row>
    <row r="46" spans="1:20" ht="17.399999999999999" x14ac:dyDescent="0.3">
      <c r="A46" s="1609" t="s">
        <v>1006</v>
      </c>
      <c r="B46" s="1740"/>
      <c r="C46" s="1740"/>
      <c r="D46" s="1740"/>
      <c r="E46" s="1740"/>
      <c r="F46" s="1740"/>
      <c r="G46" s="1740"/>
      <c r="H46" s="1740"/>
      <c r="I46" s="1740"/>
      <c r="J46" s="1740"/>
      <c r="K46" s="1740"/>
      <c r="L46" s="1740"/>
      <c r="M46" s="1740"/>
    </row>
    <row r="47" spans="1:20" ht="17.399999999999999" x14ac:dyDescent="0.3">
      <c r="A47" s="480"/>
      <c r="B47" s="481"/>
      <c r="C47" s="481"/>
      <c r="D47" s="481"/>
      <c r="E47" s="481"/>
      <c r="F47" s="481"/>
      <c r="G47" s="481"/>
      <c r="H47" s="481"/>
      <c r="I47" s="481"/>
      <c r="J47" s="481"/>
      <c r="K47" s="481"/>
      <c r="L47" s="481"/>
      <c r="M47" s="481"/>
    </row>
    <row r="48" spans="1:20" ht="17.399999999999999" x14ac:dyDescent="0.3">
      <c r="A48" s="1602" t="s">
        <v>2435</v>
      </c>
      <c r="B48" s="1737"/>
      <c r="C48" s="1737"/>
      <c r="D48" s="1737"/>
      <c r="E48" s="1737"/>
      <c r="F48" s="1737"/>
      <c r="G48" s="1737"/>
      <c r="H48" s="1737"/>
      <c r="I48" s="1737"/>
      <c r="J48" s="1737"/>
      <c r="K48" s="1737"/>
      <c r="L48" s="1737"/>
      <c r="M48" s="1737"/>
    </row>
    <row r="49" spans="1:15" ht="17.399999999999999" x14ac:dyDescent="0.3">
      <c r="A49" s="1737" t="s">
        <v>706</v>
      </c>
      <c r="B49" s="1737"/>
      <c r="C49" s="1737"/>
      <c r="D49" s="1737"/>
      <c r="E49" s="1737"/>
      <c r="F49" s="1737"/>
      <c r="G49" s="1737"/>
      <c r="H49" s="1737"/>
      <c r="I49" s="1737"/>
      <c r="J49" s="1737"/>
      <c r="K49" s="1737"/>
      <c r="L49" s="1737"/>
      <c r="M49" s="1737"/>
    </row>
    <row r="50" spans="1:15" ht="18" customHeight="1" x14ac:dyDescent="0.3">
      <c r="A50" s="1737" t="s">
        <v>474</v>
      </c>
      <c r="B50" s="1737"/>
      <c r="C50" s="1737"/>
      <c r="D50" s="1737"/>
      <c r="E50" s="1737"/>
      <c r="F50" s="1737"/>
      <c r="G50" s="1737"/>
      <c r="H50" s="1737"/>
      <c r="I50" s="1737"/>
      <c r="J50" s="1737"/>
      <c r="K50" s="1737"/>
      <c r="L50" s="1737"/>
      <c r="M50" s="1737"/>
    </row>
    <row r="51" spans="1:15" ht="12.75" customHeight="1" x14ac:dyDescent="0.3">
      <c r="A51" s="480"/>
      <c r="B51" s="468"/>
      <c r="C51" s="468"/>
      <c r="D51" s="468"/>
      <c r="E51" s="468"/>
      <c r="F51" s="468"/>
      <c r="G51" s="468"/>
      <c r="H51" s="468"/>
      <c r="I51" s="468"/>
      <c r="J51" s="468"/>
      <c r="K51" s="468"/>
      <c r="L51" s="468"/>
      <c r="M51" s="468"/>
    </row>
    <row r="52" spans="1:15" ht="15.6" x14ac:dyDescent="0.3">
      <c r="A52" s="482" t="s">
        <v>546</v>
      </c>
      <c r="B52" s="874" t="s">
        <v>1392</v>
      </c>
      <c r="C52" s="874" t="s">
        <v>1393</v>
      </c>
      <c r="D52" s="874" t="s">
        <v>1495</v>
      </c>
      <c r="E52" s="558" t="s">
        <v>1585</v>
      </c>
      <c r="F52" s="558" t="s">
        <v>1662</v>
      </c>
      <c r="G52" s="558" t="s">
        <v>1687</v>
      </c>
      <c r="H52" s="558" t="s">
        <v>1805</v>
      </c>
      <c r="I52" s="558" t="s">
        <v>1929</v>
      </c>
      <c r="J52" s="558" t="s">
        <v>2256</v>
      </c>
      <c r="K52" s="558" t="s">
        <v>2257</v>
      </c>
      <c r="L52" s="558" t="s">
        <v>2258</v>
      </c>
      <c r="M52" s="558" t="s">
        <v>2259</v>
      </c>
    </row>
    <row r="53" spans="1:15" ht="4.5" customHeight="1" thickBot="1" x14ac:dyDescent="0.3">
      <c r="A53" s="483"/>
      <c r="B53" s="484"/>
      <c r="C53" s="484"/>
      <c r="D53" s="484"/>
      <c r="E53" s="559"/>
      <c r="F53" s="559"/>
      <c r="G53" s="559"/>
      <c r="H53" s="559"/>
      <c r="I53" s="559"/>
      <c r="J53" s="559"/>
      <c r="K53" s="559"/>
      <c r="L53" s="559"/>
      <c r="M53" s="559"/>
    </row>
    <row r="54" spans="1:15" ht="3.75" customHeight="1" x14ac:dyDescent="0.25">
      <c r="A54" s="485"/>
      <c r="B54" s="394"/>
      <c r="C54" s="394"/>
      <c r="D54" s="394"/>
      <c r="E54" s="560"/>
      <c r="F54" s="560"/>
      <c r="G54" s="560"/>
      <c r="H54" s="560"/>
      <c r="I54" s="560"/>
      <c r="J54" s="560"/>
      <c r="K54" s="560"/>
      <c r="L54" s="560"/>
      <c r="M54" s="560"/>
    </row>
    <row r="55" spans="1:15" ht="13.8" x14ac:dyDescent="0.25">
      <c r="A55" s="162" t="s">
        <v>68</v>
      </c>
      <c r="B55" s="175">
        <v>490</v>
      </c>
      <c r="C55" s="175">
        <v>513</v>
      </c>
      <c r="D55" s="175">
        <v>531</v>
      </c>
      <c r="E55" s="554">
        <v>523</v>
      </c>
      <c r="F55" s="554">
        <v>533</v>
      </c>
      <c r="G55" s="554">
        <v>560</v>
      </c>
      <c r="H55" s="554">
        <v>576</v>
      </c>
      <c r="I55" s="554">
        <v>585</v>
      </c>
      <c r="J55" s="554">
        <v>581</v>
      </c>
      <c r="K55" s="554">
        <v>621</v>
      </c>
      <c r="L55" s="554">
        <v>596</v>
      </c>
      <c r="M55" s="554">
        <v>629</v>
      </c>
      <c r="O55" s="118"/>
    </row>
    <row r="56" spans="1:15" ht="13.8" x14ac:dyDescent="0.25">
      <c r="A56" s="162" t="s">
        <v>69</v>
      </c>
      <c r="B56" s="175">
        <v>602</v>
      </c>
      <c r="C56" s="175">
        <v>632</v>
      </c>
      <c r="D56" s="175">
        <v>649</v>
      </c>
      <c r="E56" s="554">
        <v>672</v>
      </c>
      <c r="F56" s="554">
        <v>685</v>
      </c>
      <c r="G56" s="554">
        <v>704</v>
      </c>
      <c r="H56" s="554">
        <v>734</v>
      </c>
      <c r="I56" s="554">
        <v>755</v>
      </c>
      <c r="J56" s="554">
        <v>780</v>
      </c>
      <c r="K56" s="554">
        <v>820</v>
      </c>
      <c r="L56" s="554">
        <v>836</v>
      </c>
      <c r="M56" s="554">
        <v>927</v>
      </c>
      <c r="O56" s="118"/>
    </row>
    <row r="57" spans="1:15" ht="13.8" x14ac:dyDescent="0.25">
      <c r="A57" s="162" t="s">
        <v>70</v>
      </c>
      <c r="B57" s="175">
        <v>762</v>
      </c>
      <c r="C57" s="175">
        <v>804</v>
      </c>
      <c r="D57" s="175">
        <v>805</v>
      </c>
      <c r="E57" s="554">
        <v>837</v>
      </c>
      <c r="F57" s="554">
        <v>834</v>
      </c>
      <c r="G57" s="554">
        <v>876</v>
      </c>
      <c r="H57" s="554">
        <v>911</v>
      </c>
      <c r="I57" s="554">
        <v>937</v>
      </c>
      <c r="J57" s="554">
        <v>962</v>
      </c>
      <c r="K57" s="554">
        <v>1013</v>
      </c>
      <c r="L57" s="554">
        <v>1119</v>
      </c>
      <c r="M57" s="554">
        <v>1083</v>
      </c>
      <c r="O57" s="118"/>
    </row>
    <row r="58" spans="1:15" ht="13.8" x14ac:dyDescent="0.25">
      <c r="A58" s="162" t="s">
        <v>407</v>
      </c>
      <c r="B58" s="175">
        <v>928</v>
      </c>
      <c r="C58" s="175">
        <v>972</v>
      </c>
      <c r="D58" s="175">
        <v>985</v>
      </c>
      <c r="E58" s="554">
        <v>972</v>
      </c>
      <c r="F58" s="554">
        <v>990</v>
      </c>
      <c r="G58" s="554">
        <v>1015</v>
      </c>
      <c r="H58" s="554">
        <v>1040</v>
      </c>
      <c r="I58" s="554">
        <v>1059</v>
      </c>
      <c r="J58" s="554">
        <v>1110</v>
      </c>
      <c r="K58" s="554">
        <v>1163</v>
      </c>
      <c r="L58" s="554">
        <v>1201</v>
      </c>
      <c r="M58" s="554">
        <v>1226</v>
      </c>
      <c r="O58" s="118"/>
    </row>
    <row r="59" spans="1:15" ht="13.8" x14ac:dyDescent="0.25">
      <c r="A59" s="1064"/>
      <c r="B59" s="175"/>
      <c r="C59" s="175"/>
      <c r="D59" s="175"/>
      <c r="E59" s="554"/>
      <c r="F59" s="554"/>
      <c r="G59" s="554"/>
      <c r="H59" s="554"/>
      <c r="I59" s="554"/>
      <c r="J59" s="554"/>
      <c r="K59" s="554"/>
      <c r="L59" s="554"/>
      <c r="M59" s="554"/>
    </row>
    <row r="60" spans="1:15" ht="12.75" customHeight="1" x14ac:dyDescent="0.25">
      <c r="A60" s="1063" t="s">
        <v>1966</v>
      </c>
      <c r="B60" s="270"/>
      <c r="C60" s="270"/>
      <c r="D60" s="270"/>
      <c r="E60" s="270"/>
      <c r="F60" s="270"/>
      <c r="G60" s="270"/>
      <c r="H60" s="270"/>
      <c r="I60" s="271"/>
      <c r="J60" s="271"/>
      <c r="K60" s="271"/>
      <c r="L60" s="271"/>
      <c r="M60" s="270"/>
    </row>
    <row r="61" spans="1:15" ht="39" customHeight="1" x14ac:dyDescent="0.25">
      <c r="A61" s="1664" t="s">
        <v>1870</v>
      </c>
      <c r="B61" s="1664"/>
      <c r="C61" s="1664"/>
      <c r="D61" s="1664"/>
      <c r="E61" s="1664"/>
      <c r="F61" s="1664"/>
      <c r="G61" s="1664"/>
      <c r="H61" s="1664"/>
      <c r="I61" s="1664"/>
      <c r="J61" s="1664"/>
      <c r="K61" s="1664"/>
      <c r="L61" s="1664"/>
      <c r="M61" s="1664"/>
    </row>
    <row r="62" spans="1:15" ht="13.8" x14ac:dyDescent="0.25">
      <c r="A62" s="10"/>
      <c r="C62" s="233"/>
      <c r="D62" s="233"/>
      <c r="F62" s="233"/>
      <c r="G62" s="233"/>
      <c r="H62" s="233"/>
      <c r="I62" s="233"/>
      <c r="J62" s="233"/>
      <c r="K62" s="233"/>
      <c r="L62" s="234"/>
    </row>
    <row r="63" spans="1:15" ht="13.8" x14ac:dyDescent="0.25">
      <c r="A63" s="10"/>
      <c r="C63" s="233"/>
      <c r="D63" s="233"/>
      <c r="F63" s="233"/>
      <c r="G63" s="233"/>
      <c r="H63" s="233"/>
      <c r="I63" s="233"/>
      <c r="J63" s="233"/>
      <c r="K63" s="233"/>
      <c r="L63" s="233"/>
    </row>
    <row r="64" spans="1:15" ht="13.8" x14ac:dyDescent="0.25">
      <c r="A64" s="10"/>
      <c r="C64" s="233"/>
      <c r="D64" s="233"/>
      <c r="F64" s="233"/>
      <c r="G64" s="233"/>
      <c r="H64" s="233"/>
      <c r="I64" s="233"/>
      <c r="J64" s="233"/>
      <c r="K64" s="233"/>
      <c r="L64" s="233"/>
    </row>
    <row r="65" spans="1:13" ht="13.8" x14ac:dyDescent="0.25">
      <c r="A65" s="10"/>
      <c r="C65" s="250"/>
      <c r="D65" s="250"/>
      <c r="E65" s="250"/>
      <c r="F65" s="250"/>
      <c r="G65" s="250"/>
      <c r="H65" s="250"/>
      <c r="I65" s="250"/>
      <c r="J65" s="250"/>
      <c r="K65" s="250"/>
      <c r="L65" s="250"/>
    </row>
    <row r="66" spans="1:13" ht="13.8" x14ac:dyDescent="0.25">
      <c r="A66" s="162"/>
    </row>
    <row r="67" spans="1:13" x14ac:dyDescent="0.25">
      <c r="A67" s="2"/>
    </row>
    <row r="68" spans="1:13" x14ac:dyDescent="0.25">
      <c r="A68" s="2"/>
    </row>
    <row r="69" spans="1:13" ht="13.8" x14ac:dyDescent="0.25">
      <c r="A69" s="162"/>
      <c r="B69" s="159"/>
      <c r="C69" s="159"/>
      <c r="D69" s="159"/>
      <c r="E69" s="159"/>
      <c r="F69" s="159"/>
      <c r="G69" s="159"/>
      <c r="H69" s="159"/>
      <c r="I69" s="159"/>
      <c r="J69" s="159"/>
      <c r="K69" s="159"/>
      <c r="L69" s="159"/>
      <c r="M69" s="159"/>
    </row>
    <row r="70" spans="1:13" ht="13.8" x14ac:dyDescent="0.25">
      <c r="A70" s="162"/>
      <c r="B70" s="159"/>
      <c r="C70" s="159"/>
      <c r="D70" s="159"/>
      <c r="E70" s="159"/>
      <c r="F70" s="159"/>
      <c r="G70" s="159"/>
      <c r="H70" s="159"/>
      <c r="I70" s="159"/>
      <c r="J70" s="159"/>
      <c r="K70" s="159"/>
      <c r="L70" s="159"/>
      <c r="M70" s="159"/>
    </row>
  </sheetData>
  <customSheetViews>
    <customSheetView guid="{F67F5823-51D5-4D47-B100-5B47C1E6BCB9}" showPageBreaks="1" fitToPage="1" printArea="1">
      <selection activeCell="M11" sqref="M11:M12"/>
      <pageMargins left="0.75" right="0.75" top="1" bottom="1" header="0.5" footer="0.5"/>
      <printOptions horizontalCentered="1"/>
      <pageSetup scale="80" firstPageNumber="33" orientation="portrait" horizontalDpi="4294967293" verticalDpi="300" r:id="rId1"/>
      <headerFooter alignWithMargins="0">
        <oddFooter>&amp;C&amp;P</oddFooter>
      </headerFooter>
    </customSheetView>
    <customSheetView guid="{9014CDA8-C3FC-41E6-A045-DAEFC55B82B1}" showPageBreaks="1" fitToPage="1" printArea="1" topLeftCell="A44">
      <selection activeCell="A46" sqref="A46:M46"/>
      <pageMargins left="0.75" right="0.75" top="1" bottom="1" header="0.5" footer="0.5"/>
      <printOptions horizontalCentered="1"/>
      <pageSetup scale="79" firstPageNumber="33" orientation="portrait" horizontalDpi="4294967293" verticalDpi="300" r:id="rId2"/>
      <headerFooter alignWithMargins="0">
        <oddFooter>&amp;C&amp;P</oddFooter>
      </headerFooter>
    </customSheetView>
  </customSheetViews>
  <mergeCells count="22">
    <mergeCell ref="A26:M26"/>
    <mergeCell ref="A61:M61"/>
    <mergeCell ref="A50:M50"/>
    <mergeCell ref="A34:M34"/>
    <mergeCell ref="A48:M48"/>
    <mergeCell ref="A49:M49"/>
    <mergeCell ref="A1:M1"/>
    <mergeCell ref="A3:M3"/>
    <mergeCell ref="A4:M4"/>
    <mergeCell ref="A46:M46"/>
    <mergeCell ref="A30:M30"/>
    <mergeCell ref="A32:M32"/>
    <mergeCell ref="A33:M33"/>
    <mergeCell ref="A28:M28"/>
    <mergeCell ref="A42:M42"/>
    <mergeCell ref="A44:M44"/>
    <mergeCell ref="A18:M18"/>
    <mergeCell ref="A19:M19"/>
    <mergeCell ref="A20:M20"/>
    <mergeCell ref="A22:M22"/>
    <mergeCell ref="A23:M23"/>
    <mergeCell ref="A25:M25"/>
  </mergeCells>
  <phoneticPr fontId="0" type="noConversion"/>
  <hyperlinks>
    <hyperlink ref="A42:M42" r:id="rId3" display="Source: Statistics Canada. Table 34-10-0128-01 Canada Mortgage and Housing Corporation, vacancy rates, apartment structures of six units and over, privately initiated in urban centres of 50,000 and over" xr:uid="{00000000-0004-0000-3300-000000000000}"/>
    <hyperlink ref="A61:M61" r:id="rId4" display="Source: Statistics Canada. Table 34-10-0133-01 Canada Mortgage and Housing Corporation, average rents for areas with a population of 10,000 and over" xr:uid="{00000000-0004-0000-3300-000001000000}"/>
    <hyperlink ref="A28:M28" r:id="rId5" display="Source: Statistics Canada. Table 34-10-0126-01 Canada Mortgage and Housing Corporation, housing starts, under construction and completions, all areas, annual" xr:uid="{00000000-0004-0000-3300-000002000000}"/>
    <hyperlink ref="A44:M44" r:id="rId6" display="Statistics Canada. Table 34-10-0129-01 Canada Mortgage and Housing Corporation, vacancy rates, apartment structures of six units and over, privately initiated in urban centres of 10,000 to 49,999" xr:uid="{00000000-0004-0000-3300-000003000000}"/>
  </hyperlinks>
  <printOptions horizontalCentered="1"/>
  <pageMargins left="0.74803149606299202" right="0.74803149606299202" top="0.98425196850393704" bottom="0.98425196850393704" header="0.511811023622047" footer="0.511811023622047"/>
  <pageSetup scale="72" firstPageNumber="27" orientation="portrait" useFirstPageNumber="1" r:id="rId7"/>
  <headerFooter alignWithMargins="0"/>
  <legacyDrawingHF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9">
    <tabColor indexed="46"/>
    <pageSetUpPr fitToPage="1"/>
  </sheetPr>
  <dimension ref="A1:H67"/>
  <sheetViews>
    <sheetView zoomScaleNormal="100" workbookViewId="0">
      <selection activeCell="A2" sqref="A2"/>
    </sheetView>
  </sheetViews>
  <sheetFormatPr defaultRowHeight="13.2" x14ac:dyDescent="0.25"/>
  <cols>
    <col min="1" max="1" width="7.44140625" customWidth="1"/>
    <col min="2" max="2" width="11.44140625" bestFit="1" customWidth="1"/>
    <col min="3" max="3" width="13.6640625" bestFit="1" customWidth="1"/>
    <col min="4" max="5" width="13.5546875" customWidth="1"/>
    <col min="6" max="6" width="16.6640625" bestFit="1" customWidth="1"/>
    <col min="7" max="7" width="14.44140625" bestFit="1" customWidth="1"/>
    <col min="8" max="8" width="11.44140625" bestFit="1" customWidth="1"/>
  </cols>
  <sheetData>
    <row r="1" spans="1:8" ht="17.399999999999999" x14ac:dyDescent="0.3">
      <c r="A1" s="1609" t="s">
        <v>2191</v>
      </c>
      <c r="B1" s="1609"/>
      <c r="C1" s="1609"/>
      <c r="D1" s="1609"/>
      <c r="E1" s="1609"/>
      <c r="F1" s="1609"/>
      <c r="G1" s="1609"/>
      <c r="H1" s="1609"/>
    </row>
    <row r="2" spans="1:8" ht="17.399999999999999" x14ac:dyDescent="0.3">
      <c r="A2" s="48"/>
      <c r="B2" s="2"/>
      <c r="C2" s="2"/>
      <c r="D2" s="2"/>
    </row>
    <row r="3" spans="1:8" ht="17.399999999999999" x14ac:dyDescent="0.3">
      <c r="A3" s="1602" t="s">
        <v>2436</v>
      </c>
      <c r="B3" s="1602"/>
      <c r="C3" s="1602"/>
      <c r="D3" s="1602"/>
      <c r="E3" s="1602"/>
      <c r="F3" s="1602"/>
      <c r="G3" s="1602"/>
      <c r="H3" s="1602"/>
    </row>
    <row r="4" spans="1:8" ht="17.399999999999999" x14ac:dyDescent="0.3">
      <c r="A4" s="1602" t="s">
        <v>387</v>
      </c>
      <c r="B4" s="1602"/>
      <c r="C4" s="1602"/>
      <c r="D4" s="1602"/>
      <c r="E4" s="1602"/>
      <c r="F4" s="1602"/>
      <c r="G4" s="1602"/>
      <c r="H4" s="1602"/>
    </row>
    <row r="5" spans="1:8" ht="18" customHeight="1" x14ac:dyDescent="0.3">
      <c r="A5" s="1602" t="s">
        <v>1203</v>
      </c>
      <c r="B5" s="1602"/>
      <c r="C5" s="1602"/>
      <c r="D5" s="1602"/>
      <c r="E5" s="1602"/>
      <c r="F5" s="1602"/>
      <c r="G5" s="1602"/>
      <c r="H5" s="1602"/>
    </row>
    <row r="7" spans="1:8" x14ac:dyDescent="0.25">
      <c r="C7" s="14"/>
      <c r="F7" s="14"/>
      <c r="G7" s="14"/>
      <c r="H7" s="14"/>
    </row>
    <row r="8" spans="1:8" s="16" customFormat="1" ht="15.6" x14ac:dyDescent="0.3">
      <c r="A8" s="37"/>
      <c r="B8" s="37" t="s">
        <v>320</v>
      </c>
      <c r="C8" s="37" t="s">
        <v>633</v>
      </c>
      <c r="D8" s="37" t="s">
        <v>320</v>
      </c>
      <c r="E8" s="37" t="s">
        <v>1091</v>
      </c>
      <c r="F8" s="37" t="s">
        <v>903</v>
      </c>
      <c r="G8" s="37"/>
      <c r="H8" s="37"/>
    </row>
    <row r="9" spans="1:8" s="16" customFormat="1" ht="15.6" x14ac:dyDescent="0.3">
      <c r="A9" s="58" t="s">
        <v>546</v>
      </c>
      <c r="B9" s="37" t="s">
        <v>1092</v>
      </c>
      <c r="C9" s="37" t="s">
        <v>907</v>
      </c>
      <c r="D9" s="37" t="s">
        <v>147</v>
      </c>
      <c r="E9" s="37" t="s">
        <v>147</v>
      </c>
      <c r="F9" s="59" t="s">
        <v>1093</v>
      </c>
      <c r="G9" s="59" t="s">
        <v>149</v>
      </c>
      <c r="H9" s="59" t="s">
        <v>148</v>
      </c>
    </row>
    <row r="10" spans="1:8" ht="4.5" customHeight="1" thickBot="1" x14ac:dyDescent="0.3">
      <c r="A10" s="17"/>
      <c r="B10" s="18"/>
      <c r="C10" s="18"/>
      <c r="D10" s="18"/>
      <c r="E10" s="18"/>
      <c r="F10" s="18"/>
      <c r="G10" s="18"/>
      <c r="H10" s="18"/>
    </row>
    <row r="11" spans="1:8" ht="4.5" customHeight="1" x14ac:dyDescent="0.25">
      <c r="A11" s="2"/>
      <c r="B11" s="14"/>
      <c r="C11" s="14"/>
      <c r="D11" s="14"/>
      <c r="E11" s="14"/>
      <c r="F11" s="14"/>
      <c r="G11" s="14"/>
      <c r="H11" s="14"/>
    </row>
    <row r="12" spans="1:8" s="26" customFormat="1" ht="13.8" x14ac:dyDescent="0.25">
      <c r="A12" s="1525">
        <v>2005</v>
      </c>
      <c r="B12" s="1526">
        <v>243986</v>
      </c>
      <c r="C12" s="1510">
        <v>8.9996917454800531</v>
      </c>
      <c r="D12" s="1526">
        <v>131628</v>
      </c>
      <c r="E12" s="1526">
        <v>112358</v>
      </c>
      <c r="F12" s="1526">
        <v>7149</v>
      </c>
      <c r="G12" s="1526">
        <v>75789</v>
      </c>
      <c r="H12" s="1526">
        <v>29420</v>
      </c>
    </row>
    <row r="13" spans="1:8" s="26" customFormat="1" ht="13.8" x14ac:dyDescent="0.25">
      <c r="A13" s="1525">
        <v>2006</v>
      </c>
      <c r="B13" s="1526">
        <v>206953</v>
      </c>
      <c r="C13" s="1510">
        <v>-15.178329904174825</v>
      </c>
      <c r="D13" s="1526">
        <v>126462</v>
      </c>
      <c r="E13" s="1526">
        <v>80491</v>
      </c>
      <c r="F13" s="1526">
        <v>26220</v>
      </c>
      <c r="G13" s="1526">
        <v>33605</v>
      </c>
      <c r="H13" s="1526">
        <v>20666</v>
      </c>
    </row>
    <row r="14" spans="1:8" s="26" customFormat="1" ht="13.8" x14ac:dyDescent="0.25">
      <c r="A14" s="1525">
        <v>2007</v>
      </c>
      <c r="B14" s="1526">
        <v>163845</v>
      </c>
      <c r="C14" s="1510">
        <v>-20.829850255855199</v>
      </c>
      <c r="D14" s="1526">
        <v>114072</v>
      </c>
      <c r="E14" s="1526">
        <v>49773</v>
      </c>
      <c r="F14" s="1526">
        <v>6211</v>
      </c>
      <c r="G14" s="1526">
        <v>28312</v>
      </c>
      <c r="H14" s="1526">
        <v>15250</v>
      </c>
    </row>
    <row r="15" spans="1:8" s="26" customFormat="1" ht="13.8" x14ac:dyDescent="0.25">
      <c r="A15" s="1525">
        <v>2008</v>
      </c>
      <c r="B15" s="1526">
        <v>216945</v>
      </c>
      <c r="C15" s="1510">
        <v>32.408678934358704</v>
      </c>
      <c r="D15" s="1526">
        <v>118254</v>
      </c>
      <c r="E15" s="1526">
        <v>98691</v>
      </c>
      <c r="F15" s="1526">
        <v>43746</v>
      </c>
      <c r="G15" s="1526">
        <v>44071</v>
      </c>
      <c r="H15" s="1526">
        <v>10874</v>
      </c>
    </row>
    <row r="16" spans="1:8" s="26" customFormat="1" ht="13.8" x14ac:dyDescent="0.25">
      <c r="A16" s="1525">
        <v>2009</v>
      </c>
      <c r="B16" s="1526">
        <v>178575</v>
      </c>
      <c r="C16" s="1510">
        <v>-17.686510405863242</v>
      </c>
      <c r="D16" s="1526">
        <v>115104</v>
      </c>
      <c r="E16" s="1526">
        <v>63471</v>
      </c>
      <c r="F16" s="1526">
        <v>11744</v>
      </c>
      <c r="G16" s="1526">
        <v>40867</v>
      </c>
      <c r="H16" s="1526">
        <v>10860</v>
      </c>
    </row>
    <row r="17" spans="1:8" s="26" customFormat="1" ht="13.8" x14ac:dyDescent="0.25">
      <c r="A17" s="1525">
        <v>2010</v>
      </c>
      <c r="B17" s="1526">
        <v>259901</v>
      </c>
      <c r="C17" s="1510">
        <v>45.541649167016665</v>
      </c>
      <c r="D17" s="1526">
        <v>144789</v>
      </c>
      <c r="E17" s="1526">
        <v>115112</v>
      </c>
      <c r="F17" s="1526">
        <v>53737</v>
      </c>
      <c r="G17" s="1526">
        <v>47386</v>
      </c>
      <c r="H17" s="1526">
        <v>13989</v>
      </c>
    </row>
    <row r="18" spans="1:8" s="26" customFormat="1" ht="13.8" x14ac:dyDescent="0.25">
      <c r="A18" s="1525">
        <v>2011</v>
      </c>
      <c r="B18" s="1526">
        <v>242406</v>
      </c>
      <c r="C18" s="1510">
        <v>-6.7317940292649929</v>
      </c>
      <c r="D18" s="1526">
        <v>132290</v>
      </c>
      <c r="E18" s="1526">
        <v>110116</v>
      </c>
      <c r="F18" s="1526">
        <v>22761</v>
      </c>
      <c r="G18" s="1526">
        <v>64001</v>
      </c>
      <c r="H18" s="1526">
        <v>23354</v>
      </c>
    </row>
    <row r="19" spans="1:8" s="26" customFormat="1" ht="13.8" x14ac:dyDescent="0.25">
      <c r="A19" s="1525">
        <v>2012</v>
      </c>
      <c r="B19" s="1526">
        <v>281492</v>
      </c>
      <c r="C19" s="1510">
        <v>16.124254862729725</v>
      </c>
      <c r="D19" s="1526">
        <v>172454</v>
      </c>
      <c r="E19" s="1526">
        <v>109038</v>
      </c>
      <c r="F19" s="1526">
        <v>38532</v>
      </c>
      <c r="G19" s="1526">
        <v>53809</v>
      </c>
      <c r="H19" s="1526">
        <v>16697</v>
      </c>
    </row>
    <row r="20" spans="1:8" s="26" customFormat="1" ht="13.8" x14ac:dyDescent="0.25">
      <c r="A20" s="1525">
        <v>2013</v>
      </c>
      <c r="B20" s="1526">
        <v>225978</v>
      </c>
      <c r="C20" s="1510">
        <v>-19.721412052250344</v>
      </c>
      <c r="D20" s="1526">
        <v>114144</v>
      </c>
      <c r="E20" s="1526">
        <v>111834</v>
      </c>
      <c r="F20" s="1526">
        <v>43019</v>
      </c>
      <c r="G20" s="1526">
        <v>49577</v>
      </c>
      <c r="H20" s="1526">
        <v>19238</v>
      </c>
    </row>
    <row r="21" spans="1:8" s="26" customFormat="1" ht="13.8" x14ac:dyDescent="0.25">
      <c r="A21" s="1525">
        <v>2014</v>
      </c>
      <c r="B21" s="1526">
        <v>196353</v>
      </c>
      <c r="C21" s="1510">
        <v>-13.109741256853569</v>
      </c>
      <c r="D21" s="1526">
        <v>188110</v>
      </c>
      <c r="E21" s="1526">
        <v>78243</v>
      </c>
      <c r="F21" s="1526">
        <v>12823</v>
      </c>
      <c r="G21" s="1526">
        <v>52086</v>
      </c>
      <c r="H21" s="1526">
        <v>13334</v>
      </c>
    </row>
    <row r="22" spans="1:8" s="123" customFormat="1" ht="13.8" x14ac:dyDescent="0.25">
      <c r="A22" s="588" t="s">
        <v>1662</v>
      </c>
      <c r="B22" s="12">
        <v>196053</v>
      </c>
      <c r="C22" s="67">
        <v>-0.15278605368902465</v>
      </c>
      <c r="D22" s="12">
        <v>115319</v>
      </c>
      <c r="E22" s="12">
        <v>80734</v>
      </c>
      <c r="F22" s="12">
        <v>25963</v>
      </c>
      <c r="G22" s="12">
        <v>39308</v>
      </c>
      <c r="H22" s="12">
        <v>15463</v>
      </c>
    </row>
    <row r="23" spans="1:8" s="123" customFormat="1" ht="13.8" x14ac:dyDescent="0.25">
      <c r="A23" s="1387" t="s">
        <v>1687</v>
      </c>
      <c r="B23" s="12">
        <v>219167</v>
      </c>
      <c r="C23" s="1394">
        <v>11.789669120084877</v>
      </c>
      <c r="D23" s="12">
        <v>136175</v>
      </c>
      <c r="E23" s="12">
        <v>82992</v>
      </c>
      <c r="F23" s="12">
        <v>13628</v>
      </c>
      <c r="G23" s="12">
        <v>49950</v>
      </c>
      <c r="H23" s="12">
        <v>19414</v>
      </c>
    </row>
    <row r="24" spans="1:8" s="26" customFormat="1" ht="13.8" x14ac:dyDescent="0.25">
      <c r="A24" s="1387" t="s">
        <v>1805</v>
      </c>
      <c r="B24" s="12">
        <v>300385</v>
      </c>
      <c r="C24" s="1394">
        <v>37.057586224203455</v>
      </c>
      <c r="D24" s="12">
        <v>196747</v>
      </c>
      <c r="E24" s="12">
        <v>103638</v>
      </c>
      <c r="F24" s="12">
        <v>30873</v>
      </c>
      <c r="G24" s="12">
        <v>50315</v>
      </c>
      <c r="H24" s="12">
        <v>22450</v>
      </c>
    </row>
    <row r="25" spans="1:8" s="26" customFormat="1" ht="13.8" x14ac:dyDescent="0.25">
      <c r="A25" s="1387" t="s">
        <v>1929</v>
      </c>
      <c r="B25" s="12">
        <v>384828</v>
      </c>
      <c r="C25" s="1394">
        <v>28.11159012600497</v>
      </c>
      <c r="D25" s="12">
        <v>241965</v>
      </c>
      <c r="E25" s="12">
        <v>142863</v>
      </c>
      <c r="F25" s="12">
        <v>21732</v>
      </c>
      <c r="G25" s="12">
        <v>75091</v>
      </c>
      <c r="H25" s="12">
        <v>46040</v>
      </c>
    </row>
    <row r="26" spans="1:8" ht="14.25" customHeight="1" x14ac:dyDescent="0.25">
      <c r="A26" s="1387" t="s">
        <v>2256</v>
      </c>
      <c r="B26" s="12">
        <v>474031</v>
      </c>
      <c r="C26" s="1394">
        <v>23.179966114731787</v>
      </c>
      <c r="D26" s="12">
        <v>321164</v>
      </c>
      <c r="E26" s="12">
        <v>152867</v>
      </c>
      <c r="F26" s="12">
        <v>14424</v>
      </c>
      <c r="G26" s="12">
        <v>52706</v>
      </c>
      <c r="H26" s="12">
        <v>85737</v>
      </c>
    </row>
    <row r="27" spans="1:8" ht="14.25" customHeight="1" x14ac:dyDescent="0.25">
      <c r="A27" s="1387" t="s">
        <v>2257</v>
      </c>
      <c r="B27" s="12">
        <v>531109</v>
      </c>
      <c r="C27" s="1394">
        <v>12.040984661340715</v>
      </c>
      <c r="D27" s="12">
        <v>333799</v>
      </c>
      <c r="E27" s="12">
        <v>197310</v>
      </c>
      <c r="F27" s="12">
        <v>46719</v>
      </c>
      <c r="G27" s="12">
        <v>75352</v>
      </c>
      <c r="H27" s="12">
        <v>75239</v>
      </c>
    </row>
    <row r="28" spans="1:8" ht="14.25" customHeight="1" x14ac:dyDescent="0.25">
      <c r="A28" s="1387" t="s">
        <v>2258</v>
      </c>
      <c r="B28" s="12">
        <v>601899</v>
      </c>
      <c r="C28" s="1394">
        <v>13.328714068110315</v>
      </c>
      <c r="D28" s="12">
        <v>429797</v>
      </c>
      <c r="E28" s="12">
        <v>172102</v>
      </c>
      <c r="F28" s="12">
        <v>15060</v>
      </c>
      <c r="G28" s="12">
        <v>112792</v>
      </c>
      <c r="H28" s="12">
        <v>44250</v>
      </c>
    </row>
    <row r="29" spans="1:8" ht="14.25" customHeight="1" x14ac:dyDescent="0.25">
      <c r="A29" s="1387" t="s">
        <v>2259</v>
      </c>
      <c r="B29" s="12">
        <v>582726</v>
      </c>
      <c r="C29" s="1394">
        <v>-3.1854181515503455</v>
      </c>
      <c r="D29" s="12">
        <v>400209</v>
      </c>
      <c r="E29" s="12">
        <v>182517</v>
      </c>
      <c r="F29" s="12">
        <v>42397</v>
      </c>
      <c r="G29" s="12">
        <v>97144</v>
      </c>
      <c r="H29" s="12">
        <v>42976</v>
      </c>
    </row>
    <row r="30" spans="1:8" ht="12.75" customHeight="1" x14ac:dyDescent="0.25">
      <c r="A30" s="10"/>
      <c r="B30" s="255"/>
      <c r="C30" s="67"/>
      <c r="D30" s="255"/>
      <c r="E30" s="255"/>
      <c r="F30" s="255"/>
      <c r="G30" s="255"/>
      <c r="H30" s="255"/>
    </row>
    <row r="31" spans="1:8" s="159" customFormat="1" ht="13.8" x14ac:dyDescent="0.25">
      <c r="E31" s="517"/>
    </row>
    <row r="32" spans="1:8" ht="12.75" customHeight="1" x14ac:dyDescent="0.25">
      <c r="A32" s="26"/>
    </row>
    <row r="33" spans="1:8" ht="17.399999999999999" x14ac:dyDescent="0.3">
      <c r="A33" s="1602" t="s">
        <v>207</v>
      </c>
      <c r="B33" s="1602"/>
      <c r="C33" s="1602"/>
      <c r="D33" s="1602"/>
      <c r="E33" s="1602"/>
      <c r="F33" s="1602"/>
      <c r="G33" s="1602"/>
      <c r="H33" s="1602"/>
    </row>
    <row r="34" spans="1:8" ht="17.399999999999999" x14ac:dyDescent="0.3">
      <c r="A34" s="1602" t="s">
        <v>2437</v>
      </c>
      <c r="B34" s="1602"/>
      <c r="C34" s="1602"/>
      <c r="D34" s="1602"/>
      <c r="E34" s="1602"/>
      <c r="F34" s="1602"/>
      <c r="G34" s="1602"/>
      <c r="H34" s="1602"/>
    </row>
    <row r="35" spans="1:8" ht="17.399999999999999" x14ac:dyDescent="0.3">
      <c r="A35" s="1602" t="s">
        <v>387</v>
      </c>
      <c r="B35" s="1602"/>
      <c r="C35" s="1602"/>
      <c r="D35" s="1602"/>
      <c r="E35" s="1602"/>
      <c r="F35" s="1602"/>
      <c r="G35" s="1602"/>
      <c r="H35" s="1602"/>
    </row>
    <row r="36" spans="1:8" ht="12.75" customHeight="1" x14ac:dyDescent="0.3">
      <c r="A36" s="15"/>
      <c r="B36" s="15"/>
      <c r="C36" s="15"/>
      <c r="D36" s="15"/>
      <c r="E36" s="15"/>
      <c r="F36" s="15"/>
      <c r="G36" s="15"/>
      <c r="H36" s="15"/>
    </row>
    <row r="37" spans="1:8" ht="12.75" customHeight="1" x14ac:dyDescent="0.3">
      <c r="C37" s="29"/>
      <c r="D37" s="29"/>
      <c r="E37" s="29"/>
      <c r="F37" s="29"/>
    </row>
    <row r="38" spans="1:8" ht="12.75" customHeight="1" x14ac:dyDescent="0.3">
      <c r="C38" s="37"/>
      <c r="D38" s="14"/>
      <c r="E38" s="37" t="s">
        <v>614</v>
      </c>
      <c r="F38" s="14"/>
      <c r="G38" s="37" t="s">
        <v>905</v>
      </c>
      <c r="H38" s="14"/>
    </row>
    <row r="39" spans="1:8" ht="15.6" x14ac:dyDescent="0.3">
      <c r="B39" s="37" t="s">
        <v>320</v>
      </c>
      <c r="C39" s="37" t="s">
        <v>633</v>
      </c>
      <c r="D39" s="14"/>
      <c r="E39" s="37" t="s">
        <v>904</v>
      </c>
      <c r="F39" s="37" t="s">
        <v>649</v>
      </c>
      <c r="G39" s="37" t="s">
        <v>906</v>
      </c>
      <c r="H39" s="14"/>
    </row>
    <row r="40" spans="1:8" ht="15.6" x14ac:dyDescent="0.3">
      <c r="A40" s="11" t="s">
        <v>546</v>
      </c>
      <c r="B40" s="37" t="s">
        <v>1092</v>
      </c>
      <c r="C40" s="37" t="s">
        <v>907</v>
      </c>
      <c r="D40" s="14"/>
      <c r="E40" s="37" t="s">
        <v>925</v>
      </c>
      <c r="F40" s="37" t="s">
        <v>650</v>
      </c>
      <c r="G40" s="37" t="s">
        <v>925</v>
      </c>
      <c r="H40" s="37" t="s">
        <v>648</v>
      </c>
    </row>
    <row r="41" spans="1:8" ht="4.5" customHeight="1" thickBot="1" x14ac:dyDescent="0.3">
      <c r="A41" s="24"/>
      <c r="B41" s="18"/>
      <c r="C41" s="24"/>
      <c r="D41" s="24"/>
      <c r="E41" s="18"/>
      <c r="F41" s="18"/>
      <c r="G41" s="18"/>
      <c r="H41" s="18"/>
    </row>
    <row r="42" spans="1:8" ht="4.5" customHeight="1" x14ac:dyDescent="0.25">
      <c r="B42" s="14"/>
      <c r="E42" s="14"/>
      <c r="F42" s="14"/>
      <c r="G42" s="14"/>
      <c r="H42" s="14"/>
    </row>
    <row r="43" spans="1:8" ht="13.8" x14ac:dyDescent="0.25">
      <c r="A43" s="1525">
        <v>2005</v>
      </c>
      <c r="B43" s="422">
        <v>1070</v>
      </c>
      <c r="C43" s="1527">
        <v>-2.2831050228310557</v>
      </c>
      <c r="D43" s="504"/>
      <c r="E43" s="422">
        <v>647</v>
      </c>
      <c r="F43" s="422">
        <v>303</v>
      </c>
      <c r="G43" s="422">
        <v>69</v>
      </c>
      <c r="H43" s="422">
        <v>51</v>
      </c>
    </row>
    <row r="44" spans="1:8" ht="13.8" x14ac:dyDescent="0.25">
      <c r="A44" s="1525">
        <v>2006</v>
      </c>
      <c r="B44" s="422">
        <v>911</v>
      </c>
      <c r="C44" s="1527">
        <v>-14.859813084112151</v>
      </c>
      <c r="D44" s="504"/>
      <c r="E44" s="422">
        <v>637</v>
      </c>
      <c r="F44" s="422">
        <v>163</v>
      </c>
      <c r="G44" s="422">
        <v>43</v>
      </c>
      <c r="H44" s="422">
        <v>68</v>
      </c>
    </row>
    <row r="45" spans="1:8" ht="13.8" x14ac:dyDescent="0.25">
      <c r="A45" s="1525">
        <v>2007</v>
      </c>
      <c r="B45" s="422">
        <v>771</v>
      </c>
      <c r="C45" s="1527">
        <v>-15.367727771679473</v>
      </c>
      <c r="D45" s="504"/>
      <c r="E45" s="422">
        <v>591</v>
      </c>
      <c r="F45" s="422">
        <v>73</v>
      </c>
      <c r="G45" s="422">
        <v>73</v>
      </c>
      <c r="H45" s="422">
        <v>34</v>
      </c>
    </row>
    <row r="46" spans="1:8" ht="13.8" x14ac:dyDescent="0.25">
      <c r="A46" s="1525">
        <v>2008</v>
      </c>
      <c r="B46" s="422">
        <v>723</v>
      </c>
      <c r="C46" s="1527">
        <v>-6.2256809338521402</v>
      </c>
      <c r="D46" s="504"/>
      <c r="E46" s="422">
        <v>521</v>
      </c>
      <c r="F46" s="422">
        <v>121</v>
      </c>
      <c r="G46" s="422">
        <v>65</v>
      </c>
      <c r="H46" s="422">
        <v>16</v>
      </c>
    </row>
    <row r="47" spans="1:8" ht="13.8" x14ac:dyDescent="0.25">
      <c r="A47" s="1525">
        <v>2009</v>
      </c>
      <c r="B47" s="422">
        <v>731</v>
      </c>
      <c r="C47" s="1527">
        <v>1.1065006915629283</v>
      </c>
      <c r="D47" s="504"/>
      <c r="E47" s="422">
        <v>400</v>
      </c>
      <c r="F47" s="422">
        <v>215</v>
      </c>
      <c r="G47" s="422">
        <v>99</v>
      </c>
      <c r="H47" s="422">
        <v>17</v>
      </c>
    </row>
    <row r="48" spans="1:8" ht="13.8" x14ac:dyDescent="0.25">
      <c r="A48" s="1525">
        <v>2010</v>
      </c>
      <c r="B48" s="422">
        <v>928</v>
      </c>
      <c r="C48" s="1527">
        <v>26.949384404924757</v>
      </c>
      <c r="D48" s="504"/>
      <c r="E48" s="422">
        <v>479</v>
      </c>
      <c r="F48" s="422">
        <v>278</v>
      </c>
      <c r="G48" s="422">
        <v>161</v>
      </c>
      <c r="H48" s="422">
        <v>10</v>
      </c>
    </row>
    <row r="49" spans="1:8" ht="13.8" x14ac:dyDescent="0.25">
      <c r="A49" s="1525">
        <v>2011</v>
      </c>
      <c r="B49" s="422">
        <v>953</v>
      </c>
      <c r="C49" s="1527">
        <v>2.6939655172413701</v>
      </c>
      <c r="D49" s="504"/>
      <c r="E49" s="422">
        <v>440</v>
      </c>
      <c r="F49" s="422">
        <v>447</v>
      </c>
      <c r="G49" s="422">
        <v>48</v>
      </c>
      <c r="H49" s="422">
        <v>18</v>
      </c>
    </row>
    <row r="50" spans="1:8" ht="13.8" x14ac:dyDescent="0.25">
      <c r="A50" s="1525">
        <v>2012</v>
      </c>
      <c r="B50" s="422">
        <v>1086</v>
      </c>
      <c r="C50" s="1527">
        <v>13.955928646379846</v>
      </c>
      <c r="D50" s="504"/>
      <c r="E50" s="422">
        <v>534</v>
      </c>
      <c r="F50" s="422">
        <v>385</v>
      </c>
      <c r="G50" s="422">
        <v>139</v>
      </c>
      <c r="H50" s="422">
        <v>28</v>
      </c>
    </row>
    <row r="51" spans="1:8" ht="13.8" x14ac:dyDescent="0.25">
      <c r="A51" s="1525">
        <v>2013</v>
      </c>
      <c r="B51" s="422">
        <v>654</v>
      </c>
      <c r="C51" s="1527">
        <v>-39.77900552486188</v>
      </c>
      <c r="D51" s="504"/>
      <c r="E51" s="422">
        <v>376</v>
      </c>
      <c r="F51" s="422">
        <v>200</v>
      </c>
      <c r="G51" s="422">
        <v>51</v>
      </c>
      <c r="H51" s="422">
        <v>27</v>
      </c>
    </row>
    <row r="52" spans="1:8" ht="13.8" x14ac:dyDescent="0.25">
      <c r="A52" s="1525">
        <v>2014</v>
      </c>
      <c r="B52" s="422">
        <v>665</v>
      </c>
      <c r="C52" s="1527">
        <v>1.6819571865443361</v>
      </c>
      <c r="D52" s="504"/>
      <c r="E52" s="422">
        <v>374</v>
      </c>
      <c r="F52" s="422">
        <v>207</v>
      </c>
      <c r="G52" s="422">
        <v>67</v>
      </c>
      <c r="H52" s="422">
        <v>17</v>
      </c>
    </row>
    <row r="53" spans="1:8" ht="13.8" x14ac:dyDescent="0.25">
      <c r="A53" s="1525">
        <v>2015</v>
      </c>
      <c r="B53" s="422">
        <v>632</v>
      </c>
      <c r="C53" s="1527">
        <v>-4.9624060150375904</v>
      </c>
      <c r="D53" s="504"/>
      <c r="E53" s="422">
        <v>348</v>
      </c>
      <c r="F53" s="422">
        <v>202</v>
      </c>
      <c r="G53" s="422">
        <v>60</v>
      </c>
      <c r="H53" s="422">
        <v>22</v>
      </c>
    </row>
    <row r="54" spans="1:8" ht="13.8" x14ac:dyDescent="0.25">
      <c r="A54" s="1525">
        <v>2016</v>
      </c>
      <c r="B54" s="422">
        <v>722</v>
      </c>
      <c r="C54" s="1527">
        <v>14.240506329113934</v>
      </c>
      <c r="D54" s="504"/>
      <c r="E54" s="422">
        <v>426</v>
      </c>
      <c r="F54" s="422">
        <v>159</v>
      </c>
      <c r="G54" s="422">
        <v>109</v>
      </c>
      <c r="H54" s="422">
        <v>28</v>
      </c>
    </row>
    <row r="55" spans="1:8" ht="13.8" x14ac:dyDescent="0.25">
      <c r="A55" s="1525">
        <v>2017</v>
      </c>
      <c r="B55" s="422">
        <v>996</v>
      </c>
      <c r="C55" s="1527">
        <v>37.95013850415512</v>
      </c>
      <c r="D55" s="504"/>
      <c r="E55" s="422">
        <v>599</v>
      </c>
      <c r="F55" s="422">
        <v>249</v>
      </c>
      <c r="G55" s="422">
        <v>126</v>
      </c>
      <c r="H55" s="422">
        <v>22</v>
      </c>
    </row>
    <row r="56" spans="1:8" ht="13.8" x14ac:dyDescent="0.25">
      <c r="A56" s="725" t="s">
        <v>1929</v>
      </c>
      <c r="B56" s="13">
        <v>1450</v>
      </c>
      <c r="C56" s="268">
        <v>45.582329317269064</v>
      </c>
      <c r="D56" s="130"/>
      <c r="E56" s="13">
        <v>1227</v>
      </c>
      <c r="F56" s="13">
        <v>71</v>
      </c>
      <c r="G56" s="13">
        <v>52</v>
      </c>
      <c r="H56" s="13">
        <v>100</v>
      </c>
    </row>
    <row r="57" spans="1:8" ht="13.8" x14ac:dyDescent="0.25">
      <c r="A57" s="1387" t="s">
        <v>2256</v>
      </c>
      <c r="B57" s="1388">
        <v>1762</v>
      </c>
      <c r="C57" s="268">
        <v>21.517241379310349</v>
      </c>
      <c r="D57" s="130"/>
      <c r="E57" s="1388">
        <v>1445</v>
      </c>
      <c r="F57" s="1388">
        <v>138</v>
      </c>
      <c r="G57" s="1388">
        <v>64</v>
      </c>
      <c r="H57" s="1388">
        <v>115</v>
      </c>
    </row>
    <row r="58" spans="1:8" ht="13.8" x14ac:dyDescent="0.25">
      <c r="A58" s="1387" t="s">
        <v>2257</v>
      </c>
      <c r="B58" s="1388">
        <v>2106</v>
      </c>
      <c r="C58" s="268">
        <v>19.523269012485823</v>
      </c>
      <c r="D58" s="130"/>
      <c r="E58" s="1388">
        <v>1869</v>
      </c>
      <c r="F58" s="1388">
        <v>156</v>
      </c>
      <c r="G58" s="1388">
        <v>81</v>
      </c>
      <c r="H58" s="1388" t="s">
        <v>1094</v>
      </c>
    </row>
    <row r="59" spans="1:8" ht="13.8" x14ac:dyDescent="0.25">
      <c r="A59" s="1387" t="s">
        <v>2258</v>
      </c>
      <c r="B59" s="1388">
        <v>2247</v>
      </c>
      <c r="C59" s="268">
        <v>6.695156695156701</v>
      </c>
      <c r="D59" s="130"/>
      <c r="E59" s="1388">
        <v>1875</v>
      </c>
      <c r="F59" s="1388">
        <v>193</v>
      </c>
      <c r="G59" s="1388">
        <v>82</v>
      </c>
      <c r="H59" s="1388">
        <v>97</v>
      </c>
    </row>
    <row r="60" spans="1:8" ht="13.8" x14ac:dyDescent="0.25">
      <c r="A60" s="1387" t="s">
        <v>2259</v>
      </c>
      <c r="B60" s="1388">
        <v>1693</v>
      </c>
      <c r="C60" s="268">
        <v>-24.655095683133066</v>
      </c>
      <c r="D60" s="130"/>
      <c r="E60" s="1388">
        <v>1416</v>
      </c>
      <c r="F60" s="1388">
        <v>143</v>
      </c>
      <c r="G60" s="1388">
        <v>78</v>
      </c>
      <c r="H60" s="1388">
        <v>56</v>
      </c>
    </row>
    <row r="61" spans="1:8" ht="13.8" x14ac:dyDescent="0.25">
      <c r="A61" s="625"/>
      <c r="B61" s="13"/>
      <c r="C61" s="268"/>
      <c r="D61" s="130"/>
      <c r="E61" s="13"/>
      <c r="F61" s="13"/>
      <c r="G61" s="13"/>
      <c r="H61" s="13"/>
    </row>
    <row r="62" spans="1:8" ht="14.25" customHeight="1" x14ac:dyDescent="0.25">
      <c r="A62" s="1603" t="s">
        <v>1898</v>
      </c>
      <c r="B62" s="1603"/>
      <c r="C62" s="1603"/>
      <c r="D62" s="1603"/>
      <c r="E62" s="1603"/>
      <c r="F62" s="1603"/>
      <c r="G62" s="1603"/>
      <c r="H62" s="1603"/>
    </row>
    <row r="63" spans="1:8" ht="14.25" customHeight="1" x14ac:dyDescent="0.25">
      <c r="A63" s="1652"/>
      <c r="B63" s="1652"/>
      <c r="C63" s="1652"/>
      <c r="D63" s="1652"/>
      <c r="E63" s="1652"/>
      <c r="F63" s="1652"/>
      <c r="G63" s="1652"/>
      <c r="H63" s="1652"/>
    </row>
    <row r="64" spans="1:8" ht="14.25" customHeight="1" x14ac:dyDescent="0.25"/>
    <row r="65" ht="14.25" customHeight="1" x14ac:dyDescent="0.25"/>
    <row r="66" ht="14.25" customHeight="1" x14ac:dyDescent="0.25"/>
    <row r="67" ht="14.25" customHeight="1" x14ac:dyDescent="0.25"/>
  </sheetData>
  <customSheetViews>
    <customSheetView guid="{F67F5823-51D5-4D47-B100-5B47C1E6BCB9}" showPageBreaks="1" fitToPage="1" printArea="1">
      <selection activeCell="A60" sqref="A60:XFD60"/>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C44" sqref="C44"/>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9">
    <mergeCell ref="A63:H63"/>
    <mergeCell ref="A1:H1"/>
    <mergeCell ref="A3:H3"/>
    <mergeCell ref="A4:H4"/>
    <mergeCell ref="A35:H35"/>
    <mergeCell ref="A33:H33"/>
    <mergeCell ref="A5:H5"/>
    <mergeCell ref="A34:H34"/>
    <mergeCell ref="A62:H62"/>
  </mergeCells>
  <phoneticPr fontId="0" type="noConversion"/>
  <hyperlinks>
    <hyperlink ref="A62:H62" r:id="rId3" display="Source: Statistics Canada. Table  34-10-0066-01 - Building permits, by type of structure and type of work" xr:uid="{00000000-0004-0000-3400-000000000000}"/>
  </hyperlinks>
  <printOptions horizontalCentered="1"/>
  <pageMargins left="0.74803149606299202" right="0.74803149606299202" top="0.98425196850393704" bottom="0.98425196850393704" header="0.511811023622047" footer="0.511811023622047"/>
  <pageSetup scale="80" firstPageNumber="27" orientation="portrait" useFirstPageNumber="1" r:id="rId4"/>
  <headerFooter alignWithMargins="0"/>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3">
    <tabColor rgb="FFFF66FF"/>
    <pageSetUpPr fitToPage="1"/>
  </sheetPr>
  <dimension ref="A1:S45"/>
  <sheetViews>
    <sheetView zoomScaleNormal="100" workbookViewId="0">
      <selection activeCell="D33" sqref="D33:K33"/>
    </sheetView>
  </sheetViews>
  <sheetFormatPr defaultRowHeight="13.2" x14ac:dyDescent="0.25"/>
  <cols>
    <col min="1" max="1" width="31.44140625" customWidth="1"/>
    <col min="2" max="2" width="11.33203125" bestFit="1" customWidth="1"/>
    <col min="3" max="3" width="11.6640625" bestFit="1" customWidth="1"/>
    <col min="4" max="4" width="11.33203125" bestFit="1" customWidth="1"/>
    <col min="5" max="6" width="11.6640625" bestFit="1" customWidth="1"/>
    <col min="7" max="7" width="11.44140625" bestFit="1" customWidth="1"/>
    <col min="8" max="8" width="10.109375" customWidth="1"/>
    <col min="9" max="9" width="2.33203125" customWidth="1"/>
    <col min="10" max="10" width="10.109375" customWidth="1"/>
    <col min="11" max="11" width="2.33203125" customWidth="1"/>
    <col min="12" max="12" width="10.109375" customWidth="1"/>
    <col min="13" max="13" width="2.33203125" customWidth="1"/>
  </cols>
  <sheetData>
    <row r="1" spans="1:19" ht="17.399999999999999" x14ac:dyDescent="0.3">
      <c r="A1" s="1609" t="s">
        <v>748</v>
      </c>
      <c r="B1" s="1609"/>
      <c r="C1" s="1609"/>
      <c r="D1" s="1609"/>
      <c r="E1" s="1609"/>
      <c r="F1" s="1609"/>
      <c r="G1" s="1609"/>
      <c r="H1" s="1609"/>
      <c r="I1" s="1609"/>
      <c r="J1" s="1609"/>
      <c r="K1" s="1609"/>
      <c r="L1" s="1609"/>
      <c r="M1" s="1609"/>
    </row>
    <row r="2" spans="1:19" ht="17.399999999999999" x14ac:dyDescent="0.3">
      <c r="A2" s="48"/>
      <c r="B2" s="48"/>
      <c r="C2" s="48"/>
      <c r="D2" s="48"/>
      <c r="E2" s="2"/>
      <c r="F2" s="2"/>
      <c r="G2" s="2"/>
      <c r="H2" s="2"/>
      <c r="I2" s="1395"/>
      <c r="J2" s="2"/>
      <c r="K2" s="1395"/>
      <c r="L2" s="2"/>
    </row>
    <row r="3" spans="1:19" ht="17.399999999999999" x14ac:dyDescent="0.3">
      <c r="A3" s="1602" t="s">
        <v>2438</v>
      </c>
      <c r="B3" s="1602"/>
      <c r="C3" s="1602"/>
      <c r="D3" s="1602"/>
      <c r="E3" s="1602"/>
      <c r="F3" s="1602"/>
      <c r="G3" s="1602"/>
      <c r="H3" s="1602"/>
      <c r="I3" s="1602"/>
      <c r="J3" s="1602"/>
      <c r="K3" s="1602"/>
      <c r="L3" s="1602"/>
      <c r="M3" s="1602"/>
    </row>
    <row r="4" spans="1:19" ht="17.399999999999999" x14ac:dyDescent="0.3">
      <c r="A4" s="1602" t="s">
        <v>387</v>
      </c>
      <c r="B4" s="1602"/>
      <c r="C4" s="1602"/>
      <c r="D4" s="1602"/>
      <c r="E4" s="1602"/>
      <c r="F4" s="1602"/>
      <c r="G4" s="1602"/>
      <c r="H4" s="1602"/>
      <c r="I4" s="1602"/>
      <c r="J4" s="1602"/>
      <c r="K4" s="1602"/>
      <c r="L4" s="1602"/>
      <c r="M4" s="1602"/>
    </row>
    <row r="5" spans="1:19" ht="17.399999999999999" x14ac:dyDescent="0.3">
      <c r="A5" s="1602" t="s">
        <v>1203</v>
      </c>
      <c r="B5" s="1602"/>
      <c r="C5" s="1602"/>
      <c r="D5" s="1602"/>
      <c r="E5" s="1602"/>
      <c r="F5" s="1602"/>
      <c r="G5" s="1602"/>
      <c r="H5" s="1602"/>
      <c r="I5" s="1602"/>
      <c r="J5" s="1602"/>
      <c r="K5" s="1602"/>
      <c r="L5" s="1602"/>
      <c r="M5" s="1602"/>
    </row>
    <row r="6" spans="1:19" ht="12.75" customHeight="1" x14ac:dyDescent="0.3">
      <c r="A6" s="15"/>
      <c r="B6" s="15"/>
      <c r="C6" s="15"/>
      <c r="D6" s="15"/>
      <c r="E6" s="15"/>
      <c r="F6" s="15"/>
      <c r="G6" s="15"/>
      <c r="H6" s="15"/>
      <c r="I6" s="1386"/>
      <c r="J6" s="15"/>
      <c r="K6" s="1386"/>
      <c r="L6" s="15"/>
    </row>
    <row r="8" spans="1:19" s="16" customFormat="1" ht="18" x14ac:dyDescent="0.3">
      <c r="B8" s="37" t="s">
        <v>1585</v>
      </c>
      <c r="C8" s="37" t="s">
        <v>1662</v>
      </c>
      <c r="D8" s="37" t="s">
        <v>1687</v>
      </c>
      <c r="E8" s="37" t="s">
        <v>1805</v>
      </c>
      <c r="F8" s="37" t="s">
        <v>1929</v>
      </c>
      <c r="G8" s="37" t="s">
        <v>2256</v>
      </c>
      <c r="H8" s="37" t="s">
        <v>2257</v>
      </c>
      <c r="I8" s="1351" t="s">
        <v>2073</v>
      </c>
      <c r="J8" s="37" t="s">
        <v>2258</v>
      </c>
      <c r="K8" s="1351" t="s">
        <v>2073</v>
      </c>
      <c r="L8" s="37" t="s">
        <v>2259</v>
      </c>
      <c r="M8" s="1351" t="s">
        <v>2075</v>
      </c>
    </row>
    <row r="9" spans="1:19" ht="4.5" customHeight="1" thickBot="1" x14ac:dyDescent="0.3">
      <c r="A9" s="24"/>
      <c r="B9" s="24"/>
      <c r="C9" s="24"/>
      <c r="D9" s="24"/>
      <c r="E9" s="24"/>
      <c r="F9" s="24"/>
      <c r="G9" s="24"/>
      <c r="H9" s="24"/>
      <c r="I9" s="24"/>
      <c r="J9" s="24"/>
      <c r="K9" s="24"/>
      <c r="L9" s="24"/>
      <c r="M9" s="24"/>
    </row>
    <row r="10" spans="1:19" ht="4.5" customHeight="1" x14ac:dyDescent="0.25"/>
    <row r="11" spans="1:19" s="26" customFormat="1" ht="16.5" customHeight="1" x14ac:dyDescent="0.25">
      <c r="A11" s="26" t="s">
        <v>993</v>
      </c>
      <c r="B11" s="36">
        <v>36635</v>
      </c>
      <c r="C11" s="36">
        <v>35163</v>
      </c>
      <c r="D11" s="36">
        <v>33805</v>
      </c>
      <c r="E11" s="36">
        <v>39588</v>
      </c>
      <c r="F11" s="36">
        <v>43938</v>
      </c>
      <c r="G11" s="36">
        <v>42283</v>
      </c>
      <c r="H11" s="1605">
        <v>44330</v>
      </c>
      <c r="I11" s="1605"/>
      <c r="J11" s="1605">
        <v>49208</v>
      </c>
      <c r="K11" s="1605"/>
      <c r="L11" s="1605">
        <v>61639</v>
      </c>
      <c r="M11" s="1605"/>
      <c r="P11" s="36"/>
      <c r="Q11" s="36"/>
      <c r="R11" s="36"/>
      <c r="S11" s="36"/>
    </row>
    <row r="12" spans="1:19" s="26" customFormat="1" ht="13.8" x14ac:dyDescent="0.25">
      <c r="A12" s="26" t="s">
        <v>462</v>
      </c>
      <c r="B12" s="36">
        <v>234939</v>
      </c>
      <c r="C12" s="36">
        <v>234497</v>
      </c>
      <c r="D12" s="36">
        <v>250300</v>
      </c>
      <c r="E12" s="36">
        <v>244216</v>
      </c>
      <c r="F12" s="36">
        <v>229778</v>
      </c>
      <c r="G12" s="36">
        <v>234237</v>
      </c>
      <c r="H12" s="1605">
        <v>252085</v>
      </c>
      <c r="I12" s="1605"/>
      <c r="J12" s="1605">
        <v>218187</v>
      </c>
      <c r="K12" s="1605"/>
      <c r="L12" s="1605">
        <v>330798</v>
      </c>
      <c r="M12" s="1605"/>
      <c r="P12" s="36"/>
      <c r="Q12" s="36"/>
      <c r="R12" s="36"/>
      <c r="S12" s="36"/>
    </row>
    <row r="13" spans="1:19" s="26" customFormat="1" ht="13.8" x14ac:dyDescent="0.25">
      <c r="A13" s="26" t="s">
        <v>176</v>
      </c>
      <c r="B13" s="13">
        <v>14353</v>
      </c>
      <c r="C13" s="13">
        <v>11480</v>
      </c>
      <c r="D13" s="13">
        <v>10409</v>
      </c>
      <c r="E13" s="13">
        <v>7090</v>
      </c>
      <c r="F13" s="13">
        <v>9760</v>
      </c>
      <c r="G13" s="13">
        <v>12447</v>
      </c>
      <c r="H13" s="1605">
        <v>15523</v>
      </c>
      <c r="I13" s="1605"/>
      <c r="J13" s="1605">
        <v>18926</v>
      </c>
      <c r="K13" s="1605"/>
      <c r="L13" s="1605">
        <v>20209</v>
      </c>
      <c r="M13" s="1605"/>
      <c r="P13" s="36"/>
      <c r="Q13" s="36"/>
      <c r="R13" s="36"/>
      <c r="S13" s="36"/>
    </row>
    <row r="14" spans="1:19" s="26" customFormat="1" ht="17.25" customHeight="1" x14ac:dyDescent="0.25">
      <c r="A14" s="26" t="s">
        <v>994</v>
      </c>
      <c r="B14" s="36">
        <v>23862</v>
      </c>
      <c r="C14" s="36">
        <v>22394</v>
      </c>
      <c r="D14" s="36">
        <v>24335</v>
      </c>
      <c r="E14" s="36">
        <v>28643</v>
      </c>
      <c r="F14" s="36">
        <v>30997</v>
      </c>
      <c r="G14" s="36">
        <v>36640</v>
      </c>
      <c r="H14" s="1605">
        <v>59490</v>
      </c>
      <c r="I14" s="1605"/>
      <c r="J14" s="1605">
        <v>47501</v>
      </c>
      <c r="K14" s="1605"/>
      <c r="L14" s="1605">
        <v>51676</v>
      </c>
      <c r="M14" s="1605"/>
      <c r="P14" s="36"/>
      <c r="Q14" s="36"/>
      <c r="R14" s="36"/>
      <c r="S14" s="36"/>
    </row>
    <row r="15" spans="1:19" s="26" customFormat="1" ht="4.5" customHeight="1" x14ac:dyDescent="0.25">
      <c r="B15" s="112"/>
      <c r="C15" s="112"/>
      <c r="D15" s="112"/>
      <c r="E15" s="112"/>
      <c r="F15" s="112"/>
      <c r="G15" s="112"/>
      <c r="H15" s="112"/>
      <c r="I15" s="112"/>
      <c r="J15" s="112"/>
      <c r="K15" s="112"/>
      <c r="L15" s="112"/>
      <c r="M15" s="112"/>
      <c r="P15" s="36"/>
      <c r="Q15" s="36"/>
      <c r="R15" s="36"/>
      <c r="S15" s="36"/>
    </row>
    <row r="16" spans="1:19" s="32" customFormat="1" ht="13.8" x14ac:dyDescent="0.25">
      <c r="A16" s="32" t="s">
        <v>177</v>
      </c>
      <c r="B16" s="49">
        <v>309789</v>
      </c>
      <c r="C16" s="49">
        <v>303534</v>
      </c>
      <c r="D16" s="49">
        <v>318849</v>
      </c>
      <c r="E16" s="49">
        <v>319537</v>
      </c>
      <c r="F16" s="49">
        <v>314473</v>
      </c>
      <c r="G16" s="49">
        <v>325607</v>
      </c>
      <c r="H16" s="1743">
        <v>371428</v>
      </c>
      <c r="I16" s="1743"/>
      <c r="J16" s="1743">
        <v>333822</v>
      </c>
      <c r="K16" s="1743"/>
      <c r="L16" s="1743">
        <v>464322</v>
      </c>
      <c r="M16" s="1743"/>
      <c r="P16" s="36"/>
      <c r="Q16" s="36"/>
      <c r="R16" s="36"/>
      <c r="S16" s="36"/>
    </row>
    <row r="17" spans="1:19" s="26" customFormat="1" ht="12.75" customHeight="1" x14ac:dyDescent="0.25">
      <c r="B17" s="561"/>
      <c r="C17" s="561"/>
      <c r="D17" s="561"/>
      <c r="E17" s="561"/>
      <c r="F17" s="561"/>
      <c r="G17" s="561"/>
      <c r="H17" s="561"/>
      <c r="I17" s="561"/>
      <c r="J17" s="561"/>
      <c r="K17" s="561"/>
      <c r="L17" s="561"/>
      <c r="M17" s="561"/>
      <c r="P17" s="36"/>
      <c r="Q17" s="36"/>
      <c r="R17" s="36"/>
      <c r="S17" s="36"/>
    </row>
    <row r="18" spans="1:19" s="26" customFormat="1" ht="13.8" x14ac:dyDescent="0.25">
      <c r="A18" s="26" t="s">
        <v>178</v>
      </c>
      <c r="B18" s="36">
        <v>33439</v>
      </c>
      <c r="C18" s="36">
        <v>40351</v>
      </c>
      <c r="D18" s="36">
        <v>29615</v>
      </c>
      <c r="E18" s="36">
        <v>30592</v>
      </c>
      <c r="F18" s="36">
        <v>34573</v>
      </c>
      <c r="G18" s="36">
        <v>32684</v>
      </c>
      <c r="H18" s="1605">
        <v>31369</v>
      </c>
      <c r="I18" s="1605"/>
      <c r="J18" s="1605">
        <v>31677</v>
      </c>
      <c r="K18" s="1605"/>
      <c r="L18" s="1605">
        <v>39193</v>
      </c>
      <c r="M18" s="1605"/>
      <c r="P18" s="36"/>
      <c r="Q18" s="36"/>
      <c r="R18" s="36"/>
      <c r="S18" s="36"/>
    </row>
    <row r="19" spans="1:19" s="26" customFormat="1" ht="13.8" x14ac:dyDescent="0.25">
      <c r="A19" s="26" t="s">
        <v>718</v>
      </c>
      <c r="B19" s="36">
        <v>15520</v>
      </c>
      <c r="C19" s="36">
        <v>12566</v>
      </c>
      <c r="D19" s="36">
        <v>9425</v>
      </c>
      <c r="E19" s="36">
        <v>10148</v>
      </c>
      <c r="F19" s="36">
        <v>9677</v>
      </c>
      <c r="G19" s="36">
        <v>12041</v>
      </c>
      <c r="H19" s="1605">
        <v>9406</v>
      </c>
      <c r="I19" s="1605"/>
      <c r="J19" s="1605">
        <v>15926</v>
      </c>
      <c r="K19" s="1605"/>
      <c r="L19" s="1605">
        <v>14977</v>
      </c>
      <c r="M19" s="1605"/>
      <c r="P19" s="36"/>
      <c r="Q19" s="36"/>
      <c r="R19" s="36"/>
      <c r="S19" s="36"/>
    </row>
    <row r="20" spans="1:19" s="26" customFormat="1" ht="13.8" x14ac:dyDescent="0.25">
      <c r="A20" s="26" t="s">
        <v>593</v>
      </c>
      <c r="B20" s="36">
        <v>75845</v>
      </c>
      <c r="C20" s="36">
        <v>75149</v>
      </c>
      <c r="D20" s="36">
        <v>80369</v>
      </c>
      <c r="E20" s="36">
        <v>85662</v>
      </c>
      <c r="F20" s="36">
        <v>87128</v>
      </c>
      <c r="G20" s="36">
        <v>88635</v>
      </c>
      <c r="H20" s="1605">
        <v>90956</v>
      </c>
      <c r="I20" s="1605"/>
      <c r="J20" s="1605">
        <v>95840</v>
      </c>
      <c r="K20" s="1605"/>
      <c r="L20" s="1605">
        <v>107187</v>
      </c>
      <c r="M20" s="1605"/>
      <c r="P20" s="1400"/>
    </row>
    <row r="21" spans="1:19" s="26" customFormat="1" ht="13.8" x14ac:dyDescent="0.25">
      <c r="A21" s="26" t="s">
        <v>594</v>
      </c>
      <c r="B21" s="36">
        <v>5265</v>
      </c>
      <c r="C21" s="36">
        <v>5587</v>
      </c>
      <c r="D21" s="36">
        <v>5710</v>
      </c>
      <c r="E21" s="36">
        <v>5788</v>
      </c>
      <c r="F21" s="36">
        <v>6062</v>
      </c>
      <c r="G21" s="36">
        <v>6531</v>
      </c>
      <c r="H21" s="1605">
        <v>6388</v>
      </c>
      <c r="I21" s="1605"/>
      <c r="J21" s="1605">
        <v>7404</v>
      </c>
      <c r="K21" s="1605"/>
      <c r="L21" s="1605">
        <v>8585</v>
      </c>
      <c r="M21" s="1605"/>
    </row>
    <row r="22" spans="1:19" s="26" customFormat="1" ht="13.8" x14ac:dyDescent="0.25">
      <c r="A22" s="26" t="s">
        <v>499</v>
      </c>
      <c r="B22" s="36">
        <v>16656</v>
      </c>
      <c r="C22" s="36">
        <v>17827</v>
      </c>
      <c r="D22" s="36">
        <v>17764</v>
      </c>
      <c r="E22" s="36">
        <v>16613</v>
      </c>
      <c r="F22" s="36">
        <v>17498</v>
      </c>
      <c r="G22" s="36">
        <v>14295</v>
      </c>
      <c r="H22" s="1605">
        <v>14461</v>
      </c>
      <c r="I22" s="1605"/>
      <c r="J22" s="1605">
        <v>16232</v>
      </c>
      <c r="K22" s="1605"/>
      <c r="L22" s="1605">
        <v>18719</v>
      </c>
      <c r="M22" s="1605"/>
    </row>
    <row r="23" spans="1:19" s="26" customFormat="1" ht="5.25" customHeight="1" x14ac:dyDescent="0.25">
      <c r="B23" s="112"/>
      <c r="C23" s="112"/>
      <c r="D23" s="112"/>
      <c r="E23" s="112"/>
      <c r="F23" s="112"/>
      <c r="G23" s="112"/>
      <c r="H23" s="112"/>
      <c r="I23" s="112"/>
      <c r="J23" s="112"/>
      <c r="K23" s="112"/>
      <c r="L23" s="112"/>
      <c r="M23" s="112"/>
    </row>
    <row r="24" spans="1:19" s="32" customFormat="1" ht="13.8" x14ac:dyDescent="0.25">
      <c r="A24" s="32" t="s">
        <v>965</v>
      </c>
      <c r="B24" s="49">
        <v>146725</v>
      </c>
      <c r="C24" s="49">
        <v>151480</v>
      </c>
      <c r="D24" s="49">
        <v>142883</v>
      </c>
      <c r="E24" s="49">
        <v>148803</v>
      </c>
      <c r="F24" s="49">
        <v>154938</v>
      </c>
      <c r="G24" s="49">
        <v>154186</v>
      </c>
      <c r="H24" s="1743">
        <v>152580</v>
      </c>
      <c r="I24" s="1743"/>
      <c r="J24" s="1743">
        <v>167079</v>
      </c>
      <c r="K24" s="1743"/>
      <c r="L24" s="1743">
        <v>188661</v>
      </c>
      <c r="M24" s="1743"/>
    </row>
    <row r="25" spans="1:19" s="26" customFormat="1" ht="12.75" customHeight="1" x14ac:dyDescent="0.25">
      <c r="B25" s="36"/>
      <c r="C25" s="36"/>
      <c r="D25" s="36"/>
      <c r="E25" s="36"/>
      <c r="F25" s="36"/>
      <c r="G25" s="36"/>
      <c r="H25" s="36"/>
      <c r="I25" s="36"/>
      <c r="J25" s="36"/>
      <c r="K25" s="36"/>
      <c r="L25" s="36"/>
      <c r="M25" s="36"/>
    </row>
    <row r="26" spans="1:19" s="123" customFormat="1" ht="13.8" x14ac:dyDescent="0.25">
      <c r="A26" s="26" t="s">
        <v>342</v>
      </c>
      <c r="B26" s="565">
        <v>12870</v>
      </c>
      <c r="C26" s="565">
        <v>16517</v>
      </c>
      <c r="D26" s="565">
        <v>14001</v>
      </c>
      <c r="E26" s="565">
        <v>22216</v>
      </c>
      <c r="F26" s="565">
        <v>35204</v>
      </c>
      <c r="G26" s="565">
        <v>41739</v>
      </c>
      <c r="H26" s="1605">
        <v>45267</v>
      </c>
      <c r="I26" s="1605"/>
      <c r="J26" s="1605">
        <v>18657</v>
      </c>
      <c r="K26" s="1605"/>
      <c r="L26" s="1605">
        <v>38323</v>
      </c>
      <c r="M26" s="1605"/>
    </row>
    <row r="27" spans="1:19" s="123" customFormat="1" ht="13.8" x14ac:dyDescent="0.25">
      <c r="A27" s="1041" t="s">
        <v>1922</v>
      </c>
      <c r="B27" s="565">
        <v>2980</v>
      </c>
      <c r="C27" s="565">
        <v>2642</v>
      </c>
      <c r="D27" s="565">
        <v>2398</v>
      </c>
      <c r="E27" s="565">
        <v>2266</v>
      </c>
      <c r="F27" s="565">
        <v>2775</v>
      </c>
      <c r="G27" s="565">
        <v>1984</v>
      </c>
      <c r="H27" s="1605">
        <v>1965</v>
      </c>
      <c r="I27" s="1605"/>
      <c r="J27" s="1605">
        <v>2173</v>
      </c>
      <c r="K27" s="1605"/>
      <c r="L27" s="1605">
        <v>2029</v>
      </c>
      <c r="M27" s="1605"/>
    </row>
    <row r="28" spans="1:19" s="123" customFormat="1" ht="13.8" x14ac:dyDescent="0.25">
      <c r="A28" s="1041" t="s">
        <v>1921</v>
      </c>
      <c r="B28" s="566">
        <v>6283</v>
      </c>
      <c r="C28" s="566">
        <v>3836</v>
      </c>
      <c r="D28" s="566">
        <v>5288</v>
      </c>
      <c r="E28" s="566">
        <v>5869</v>
      </c>
      <c r="F28" s="566">
        <v>3205</v>
      </c>
      <c r="G28" s="566">
        <v>2070</v>
      </c>
      <c r="H28" s="1605">
        <v>3960</v>
      </c>
      <c r="I28" s="1605"/>
      <c r="J28" s="1605">
        <v>1595</v>
      </c>
      <c r="K28" s="1605"/>
      <c r="L28" s="1605">
        <v>6362</v>
      </c>
      <c r="M28" s="1605"/>
    </row>
    <row r="29" spans="1:19" s="123" customFormat="1" ht="14.25" customHeight="1" x14ac:dyDescent="0.25">
      <c r="A29" s="26" t="s">
        <v>859</v>
      </c>
      <c r="B29" s="36">
        <v>132</v>
      </c>
      <c r="C29" s="36">
        <v>99</v>
      </c>
      <c r="D29" s="36">
        <v>124</v>
      </c>
      <c r="E29" s="36">
        <v>363</v>
      </c>
      <c r="F29" s="36">
        <v>313</v>
      </c>
      <c r="G29" s="36">
        <v>19523</v>
      </c>
      <c r="H29" s="1605">
        <v>752</v>
      </c>
      <c r="I29" s="1605"/>
      <c r="J29" s="1605">
        <v>9026</v>
      </c>
      <c r="K29" s="1605"/>
      <c r="L29" s="1605">
        <v>28015</v>
      </c>
      <c r="M29" s="1605"/>
    </row>
    <row r="30" spans="1:19" s="26" customFormat="1" ht="4.5" customHeight="1" x14ac:dyDescent="0.25">
      <c r="B30" s="112"/>
      <c r="C30" s="112"/>
      <c r="D30" s="112"/>
      <c r="E30" s="112"/>
      <c r="F30" s="112"/>
      <c r="G30" s="112"/>
      <c r="H30" s="112"/>
      <c r="I30" s="112"/>
      <c r="J30" s="112"/>
      <c r="K30" s="112"/>
      <c r="L30" s="112"/>
      <c r="M30" s="112"/>
    </row>
    <row r="31" spans="1:19" s="32" customFormat="1" ht="13.8" x14ac:dyDescent="0.25">
      <c r="A31" s="32" t="s">
        <v>966</v>
      </c>
      <c r="B31" s="49">
        <v>22265</v>
      </c>
      <c r="C31" s="49">
        <v>23094</v>
      </c>
      <c r="D31" s="49">
        <v>21811</v>
      </c>
      <c r="E31" s="49">
        <v>30714</v>
      </c>
      <c r="F31" s="49">
        <v>41497</v>
      </c>
      <c r="G31" s="49">
        <v>65316</v>
      </c>
      <c r="H31" s="1743">
        <v>51944</v>
      </c>
      <c r="I31" s="1743"/>
      <c r="J31" s="1743">
        <v>31451</v>
      </c>
      <c r="K31" s="1743"/>
      <c r="L31" s="1743">
        <v>74729</v>
      </c>
      <c r="M31" s="1743"/>
    </row>
    <row r="32" spans="1:19" s="26" customFormat="1" ht="4.5" customHeight="1" thickBot="1" x14ac:dyDescent="0.3">
      <c r="B32" s="254"/>
      <c r="C32" s="254"/>
      <c r="D32" s="254"/>
      <c r="E32" s="254"/>
      <c r="F32" s="254"/>
      <c r="G32" s="254"/>
      <c r="H32" s="254"/>
      <c r="I32" s="254"/>
      <c r="J32" s="254"/>
      <c r="K32" s="254"/>
      <c r="L32" s="254"/>
      <c r="M32" s="254"/>
    </row>
    <row r="33" spans="1:13" s="32" customFormat="1" ht="13.8" x14ac:dyDescent="0.25">
      <c r="A33" s="32" t="s">
        <v>181</v>
      </c>
      <c r="B33" s="146">
        <v>478779</v>
      </c>
      <c r="C33" s="146">
        <v>478108</v>
      </c>
      <c r="D33" s="146">
        <v>483544</v>
      </c>
      <c r="E33" s="146">
        <v>499054</v>
      </c>
      <c r="F33" s="146">
        <v>510908</v>
      </c>
      <c r="G33" s="146">
        <v>545110</v>
      </c>
      <c r="H33" s="1744">
        <v>575952</v>
      </c>
      <c r="I33" s="1744"/>
      <c r="J33" s="1744">
        <v>532352</v>
      </c>
      <c r="K33" s="1744"/>
      <c r="L33" s="1744">
        <v>727712</v>
      </c>
      <c r="M33" s="1744"/>
    </row>
    <row r="34" spans="1:13" s="42" customFormat="1" ht="11.4" x14ac:dyDescent="0.2">
      <c r="A34" s="42" t="s">
        <v>503</v>
      </c>
      <c r="B34" s="194">
        <v>-3.7960821506577647</v>
      </c>
      <c r="C34" s="194">
        <v>-0.14014816857046419</v>
      </c>
      <c r="D34" s="194">
        <v>1.1369816024831225</v>
      </c>
      <c r="E34" s="194">
        <v>3.2075674602518145</v>
      </c>
      <c r="F34" s="194">
        <v>2.3752940563546154</v>
      </c>
      <c r="G34" s="194">
        <v>6.6943559310091105</v>
      </c>
      <c r="H34" s="1718">
        <v>5.6579405991451281</v>
      </c>
      <c r="I34" s="1718"/>
      <c r="J34" s="1718">
        <v>-7.5700752840514474</v>
      </c>
      <c r="K34" s="1718"/>
      <c r="L34" s="1718">
        <v>36.697523443135374</v>
      </c>
      <c r="M34" s="1718"/>
    </row>
    <row r="36" spans="1:13" ht="13.8" x14ac:dyDescent="0.25">
      <c r="A36" s="26" t="s">
        <v>452</v>
      </c>
      <c r="B36" s="26"/>
      <c r="C36" s="26"/>
      <c r="D36" s="26"/>
      <c r="E36" s="131"/>
      <c r="F36" s="131"/>
      <c r="G36" s="131"/>
      <c r="H36" s="131"/>
      <c r="I36" s="131"/>
      <c r="J36" s="131"/>
      <c r="K36" s="131"/>
      <c r="L36" s="47"/>
    </row>
    <row r="37" spans="1:13" ht="13.8" x14ac:dyDescent="0.25">
      <c r="A37" s="26"/>
      <c r="B37" s="26"/>
      <c r="C37" s="26"/>
      <c r="D37" s="26"/>
      <c r="E37" s="131"/>
      <c r="F37" s="131"/>
      <c r="G37" s="131"/>
      <c r="H37" s="131"/>
      <c r="I37" s="131"/>
      <c r="J37" s="131"/>
      <c r="K37" s="131"/>
      <c r="L37" s="225"/>
    </row>
    <row r="38" spans="1:13" s="159" customFormat="1" ht="13.8" x14ac:dyDescent="0.25"/>
    <row r="39" spans="1:13" ht="13.8" x14ac:dyDescent="0.25">
      <c r="A39" s="159" t="s">
        <v>938</v>
      </c>
      <c r="B39" s="159"/>
      <c r="C39" s="159"/>
      <c r="D39" s="159"/>
    </row>
    <row r="40" spans="1:13" ht="13.8" x14ac:dyDescent="0.25">
      <c r="A40" s="159"/>
      <c r="B40" s="159"/>
      <c r="C40" s="159"/>
      <c r="D40" s="159"/>
    </row>
    <row r="41" spans="1:13" ht="13.8" x14ac:dyDescent="0.25">
      <c r="A41" s="159" t="s">
        <v>939</v>
      </c>
      <c r="B41" s="159"/>
      <c r="C41" s="159"/>
      <c r="D41" s="159"/>
    </row>
    <row r="42" spans="1:13" ht="13.8" x14ac:dyDescent="0.25">
      <c r="A42" s="159"/>
      <c r="B42" s="159"/>
      <c r="C42" s="159"/>
      <c r="D42" s="159"/>
    </row>
    <row r="43" spans="1:13" ht="14.4" x14ac:dyDescent="0.3">
      <c r="A43" s="159" t="s">
        <v>940</v>
      </c>
      <c r="B43" s="159"/>
      <c r="C43" s="159"/>
      <c r="D43" s="159"/>
    </row>
    <row r="44" spans="1:13" ht="13.8" x14ac:dyDescent="0.25">
      <c r="A44" s="159"/>
      <c r="B44" s="159"/>
      <c r="C44" s="159"/>
      <c r="D44" s="159"/>
    </row>
    <row r="45" spans="1:13" ht="13.8" x14ac:dyDescent="0.25">
      <c r="A45" s="1603" t="s">
        <v>1923</v>
      </c>
      <c r="B45" s="1603"/>
      <c r="C45" s="1603"/>
      <c r="D45" s="1603"/>
      <c r="E45" s="1603"/>
    </row>
  </sheetData>
  <customSheetViews>
    <customSheetView guid="{F67F5823-51D5-4D47-B100-5B47C1E6BCB9}" showPageBreaks="1" fitToPage="1" printArea="1" topLeftCell="A28">
      <selection activeCell="A48" sqref="A48:J48"/>
      <pageMargins left="0.75" right="0.75" top="1" bottom="1" header="0.5" footer="0.5"/>
      <printOptions horizontalCentered="1"/>
      <pageSetup scale="67" firstPageNumber="33" orientation="portrait" verticalDpi="300" r:id="rId1"/>
      <headerFooter alignWithMargins="0">
        <oddFooter>&amp;C&amp;P</oddFooter>
      </headerFooter>
    </customSheetView>
    <customSheetView guid="{9014CDA8-C3FC-41E6-A045-DAEFC55B82B1}" showPageBreaks="1" fitToPage="1" printArea="1" topLeftCell="A10">
      <selection activeCell="B19" sqref="B19"/>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59">
    <mergeCell ref="A45:E45"/>
    <mergeCell ref="H11:I11"/>
    <mergeCell ref="H12:I12"/>
    <mergeCell ref="H13:I13"/>
    <mergeCell ref="H14:I14"/>
    <mergeCell ref="H16:I16"/>
    <mergeCell ref="H18:I18"/>
    <mergeCell ref="H19:I19"/>
    <mergeCell ref="H20:I20"/>
    <mergeCell ref="H21:I21"/>
    <mergeCell ref="H22:I22"/>
    <mergeCell ref="H26:I26"/>
    <mergeCell ref="H27:I27"/>
    <mergeCell ref="H28:I28"/>
    <mergeCell ref="H29:I29"/>
    <mergeCell ref="H24:I24"/>
    <mergeCell ref="H31:I31"/>
    <mergeCell ref="H33:I33"/>
    <mergeCell ref="H34:I34"/>
    <mergeCell ref="J11:K11"/>
    <mergeCell ref="J12:K12"/>
    <mergeCell ref="J13:K13"/>
    <mergeCell ref="J14:K14"/>
    <mergeCell ref="J16:K16"/>
    <mergeCell ref="J18:K18"/>
    <mergeCell ref="J19:K19"/>
    <mergeCell ref="J20:K20"/>
    <mergeCell ref="J21:K21"/>
    <mergeCell ref="J22:K22"/>
    <mergeCell ref="J24:K24"/>
    <mergeCell ref="J26:K26"/>
    <mergeCell ref="J27:K27"/>
    <mergeCell ref="J28:K28"/>
    <mergeCell ref="L20:M20"/>
    <mergeCell ref="L21:M21"/>
    <mergeCell ref="L22:M22"/>
    <mergeCell ref="L24:M24"/>
    <mergeCell ref="L26:M26"/>
    <mergeCell ref="L13:M13"/>
    <mergeCell ref="L14:M14"/>
    <mergeCell ref="L16:M16"/>
    <mergeCell ref="L18:M18"/>
    <mergeCell ref="L19:M19"/>
    <mergeCell ref="L34:M34"/>
    <mergeCell ref="A1:M1"/>
    <mergeCell ref="A3:M3"/>
    <mergeCell ref="A4:M4"/>
    <mergeCell ref="A5:M5"/>
    <mergeCell ref="L27:M27"/>
    <mergeCell ref="L28:M28"/>
    <mergeCell ref="L29:M29"/>
    <mergeCell ref="L31:M31"/>
    <mergeCell ref="L33:M33"/>
    <mergeCell ref="J29:K29"/>
    <mergeCell ref="J31:K31"/>
    <mergeCell ref="J33:K33"/>
    <mergeCell ref="J34:K34"/>
    <mergeCell ref="L11:M11"/>
    <mergeCell ref="L12:M12"/>
  </mergeCells>
  <phoneticPr fontId="0" type="noConversion"/>
  <hyperlinks>
    <hyperlink ref="A45" r:id="rId3" display="Source: Statistics Canada. Table 002-0001 - Farm cash receipts, annual (dollars)" xr:uid="{00000000-0004-0000-3500-000000000000}"/>
    <hyperlink ref="A45:E45" r:id="rId4" display="Source: Statistics Canada. Table  32-10-0045-01 - Farm cash receipts, annual" xr:uid="{00000000-0004-0000-3500-000001000000}"/>
  </hyperlinks>
  <printOptions horizontalCentered="1"/>
  <pageMargins left="0.74803149606299202" right="0.74803149606299202" top="0.98425196850393704" bottom="0.98425196850393704" header="0.511811023622047" footer="0.511811023622047"/>
  <pageSetup scale="66" firstPageNumber="27" orientation="portrait" useFirstPageNumber="1" r:id="rId5"/>
  <headerFooter alignWithMargins="0"/>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6">
    <tabColor rgb="FFFF66FF"/>
    <pageSetUpPr fitToPage="1"/>
  </sheetPr>
  <dimension ref="A1:Q63"/>
  <sheetViews>
    <sheetView zoomScaleNormal="100" workbookViewId="0">
      <selection activeCell="D33" sqref="D33:J33"/>
    </sheetView>
  </sheetViews>
  <sheetFormatPr defaultRowHeight="13.2" x14ac:dyDescent="0.25"/>
  <cols>
    <col min="1" max="1" width="30" customWidth="1"/>
    <col min="2" max="2" width="9.88671875" bestFit="1" customWidth="1"/>
    <col min="3" max="3" width="9.33203125" bestFit="1" customWidth="1"/>
    <col min="4" max="4" width="10.88671875" bestFit="1" customWidth="1"/>
    <col min="5" max="5" width="9.33203125" bestFit="1" customWidth="1"/>
    <col min="6" max="6" width="9.88671875" bestFit="1" customWidth="1"/>
    <col min="7" max="7" width="7.6640625" customWidth="1"/>
    <col min="8" max="8" width="2.33203125" customWidth="1"/>
    <col min="9" max="9" width="7.6640625" customWidth="1"/>
    <col min="10" max="10" width="2.33203125" customWidth="1"/>
    <col min="11" max="11" width="7.6640625" customWidth="1"/>
    <col min="12" max="12" width="2.33203125" customWidth="1"/>
    <col min="13" max="13" width="7.6640625" customWidth="1"/>
    <col min="14" max="14" width="2.33203125" customWidth="1"/>
  </cols>
  <sheetData>
    <row r="1" spans="1:15" ht="17.399999999999999" x14ac:dyDescent="0.3">
      <c r="A1" s="1609" t="s">
        <v>659</v>
      </c>
      <c r="B1" s="1609"/>
      <c r="C1" s="1609"/>
      <c r="D1" s="1609"/>
      <c r="E1" s="1609"/>
      <c r="F1" s="1609"/>
      <c r="G1" s="1609"/>
      <c r="H1" s="1609"/>
      <c r="I1" s="1609"/>
      <c r="J1" s="1609"/>
      <c r="K1" s="1609"/>
      <c r="L1" s="1609"/>
      <c r="M1" s="1609"/>
      <c r="N1" s="1609"/>
    </row>
    <row r="2" spans="1:15" ht="17.399999999999999" x14ac:dyDescent="0.3">
      <c r="A2" s="27"/>
    </row>
    <row r="3" spans="1:15" ht="17.399999999999999" x14ac:dyDescent="0.3">
      <c r="A3" s="1602" t="s">
        <v>828</v>
      </c>
      <c r="B3" s="1602"/>
      <c r="C3" s="1602"/>
      <c r="D3" s="1602"/>
      <c r="E3" s="1602"/>
      <c r="F3" s="1602"/>
      <c r="G3" s="1602"/>
      <c r="H3" s="1602"/>
      <c r="I3" s="1602"/>
      <c r="J3" s="1602"/>
      <c r="K3" s="1602"/>
      <c r="L3" s="1602"/>
      <c r="M3" s="1602"/>
      <c r="N3" s="1602"/>
    </row>
    <row r="4" spans="1:15" ht="17.399999999999999" x14ac:dyDescent="0.3">
      <c r="A4" s="1602" t="s">
        <v>2553</v>
      </c>
      <c r="B4" s="1602"/>
      <c r="C4" s="1602"/>
      <c r="D4" s="1602"/>
      <c r="E4" s="1602"/>
      <c r="F4" s="1602"/>
      <c r="G4" s="1602"/>
      <c r="H4" s="1602"/>
      <c r="I4" s="1602"/>
      <c r="J4" s="1602"/>
      <c r="K4" s="1602"/>
      <c r="L4" s="1602"/>
      <c r="M4" s="1602"/>
      <c r="N4" s="1602"/>
    </row>
    <row r="5" spans="1:15" ht="17.399999999999999" x14ac:dyDescent="0.3">
      <c r="A5" s="1602" t="s">
        <v>387</v>
      </c>
      <c r="B5" s="1602"/>
      <c r="C5" s="1602"/>
      <c r="D5" s="1602"/>
      <c r="E5" s="1602"/>
      <c r="F5" s="1602"/>
      <c r="G5" s="1602"/>
      <c r="H5" s="1602"/>
      <c r="I5" s="1602"/>
      <c r="J5" s="1602"/>
      <c r="K5" s="1602"/>
      <c r="L5" s="1602"/>
      <c r="M5" s="1602"/>
      <c r="N5" s="1602"/>
    </row>
    <row r="6" spans="1:15" ht="17.399999999999999" x14ac:dyDescent="0.3">
      <c r="A6" s="1602" t="s">
        <v>1203</v>
      </c>
      <c r="B6" s="1602"/>
      <c r="C6" s="1602"/>
      <c r="D6" s="1602"/>
      <c r="E6" s="1602"/>
      <c r="F6" s="1602"/>
      <c r="G6" s="1602"/>
      <c r="H6" s="1602"/>
      <c r="I6" s="1602"/>
      <c r="J6" s="1602"/>
      <c r="K6" s="1602"/>
      <c r="L6" s="1602"/>
      <c r="M6" s="1602"/>
      <c r="N6" s="1602"/>
    </row>
    <row r="7" spans="1:15" ht="12.75" customHeight="1" x14ac:dyDescent="0.3">
      <c r="A7" s="15"/>
      <c r="B7" s="15"/>
      <c r="C7" s="15"/>
      <c r="D7" s="15"/>
      <c r="E7" s="15"/>
      <c r="F7" s="15"/>
      <c r="G7" s="15"/>
      <c r="H7" s="1405"/>
      <c r="I7" s="15"/>
      <c r="J7" s="1405"/>
    </row>
    <row r="8" spans="1:15" x14ac:dyDescent="0.25">
      <c r="N8" s="520"/>
      <c r="O8" s="490"/>
    </row>
    <row r="9" spans="1:15" s="16" customFormat="1" ht="18" x14ac:dyDescent="0.3">
      <c r="A9" s="11"/>
      <c r="B9" s="488" t="s">
        <v>1585</v>
      </c>
      <c r="C9" s="488" t="s">
        <v>1662</v>
      </c>
      <c r="D9" s="488" t="s">
        <v>1687</v>
      </c>
      <c r="E9" s="488" t="s">
        <v>1805</v>
      </c>
      <c r="F9" s="488" t="s">
        <v>1929</v>
      </c>
      <c r="G9" s="488" t="s">
        <v>2256</v>
      </c>
      <c r="H9" s="1351" t="s">
        <v>2073</v>
      </c>
      <c r="I9" s="488" t="s">
        <v>2257</v>
      </c>
      <c r="J9" s="1351" t="s">
        <v>2073</v>
      </c>
      <c r="K9" s="488" t="s">
        <v>2258</v>
      </c>
      <c r="L9" s="1351" t="s">
        <v>2073</v>
      </c>
      <c r="M9" s="488" t="s">
        <v>2259</v>
      </c>
      <c r="N9" s="1351" t="s">
        <v>2075</v>
      </c>
    </row>
    <row r="10" spans="1:15" ht="4.5" customHeight="1" thickBot="1" x14ac:dyDescent="0.3">
      <c r="A10" s="17"/>
      <c r="B10" s="489"/>
      <c r="C10" s="489"/>
      <c r="D10" s="489"/>
      <c r="E10" s="489"/>
      <c r="F10" s="489"/>
      <c r="G10" s="489"/>
      <c r="H10" s="489"/>
      <c r="I10" s="489"/>
      <c r="J10" s="489"/>
      <c r="K10" s="489"/>
      <c r="L10" s="489"/>
      <c r="M10" s="489"/>
      <c r="N10" s="489"/>
    </row>
    <row r="11" spans="1:15" ht="4.5" customHeight="1" x14ac:dyDescent="0.25">
      <c r="A11" s="2"/>
      <c r="B11" s="490"/>
      <c r="C11" s="490"/>
      <c r="D11" s="490"/>
      <c r="E11" s="490"/>
      <c r="F11" s="490"/>
      <c r="G11" s="490"/>
      <c r="H11" s="490"/>
      <c r="I11" s="490"/>
      <c r="J11" s="490"/>
      <c r="K11" s="490"/>
      <c r="L11" s="490"/>
      <c r="M11" s="490"/>
      <c r="N11" s="490"/>
    </row>
    <row r="12" spans="1:15" ht="13.8" x14ac:dyDescent="0.25">
      <c r="A12" s="10" t="s">
        <v>172</v>
      </c>
      <c r="B12" s="493">
        <v>478779</v>
      </c>
      <c r="C12" s="493">
        <v>478108</v>
      </c>
      <c r="D12" s="493">
        <v>483544</v>
      </c>
      <c r="E12" s="493">
        <v>499054</v>
      </c>
      <c r="F12" s="493">
        <v>510908</v>
      </c>
      <c r="G12" s="1745">
        <v>545110</v>
      </c>
      <c r="H12" s="1745"/>
      <c r="I12" s="1745">
        <v>575952</v>
      </c>
      <c r="J12" s="1745"/>
      <c r="K12" s="1745">
        <v>532352</v>
      </c>
      <c r="L12" s="1745"/>
      <c r="M12" s="1745">
        <v>727712</v>
      </c>
      <c r="N12" s="1745"/>
    </row>
    <row r="13" spans="1:15" ht="13.8" x14ac:dyDescent="0.25">
      <c r="A13" s="10" t="s">
        <v>2544</v>
      </c>
      <c r="B13" s="496">
        <v>387968</v>
      </c>
      <c r="C13" s="496">
        <v>388323</v>
      </c>
      <c r="D13" s="496">
        <v>391773</v>
      </c>
      <c r="E13" s="496">
        <v>397802</v>
      </c>
      <c r="F13" s="496">
        <v>417139</v>
      </c>
      <c r="G13" s="1745">
        <v>436896</v>
      </c>
      <c r="H13" s="1745"/>
      <c r="I13" s="1745">
        <v>467629</v>
      </c>
      <c r="J13" s="1745"/>
      <c r="K13" s="1745">
        <v>487858</v>
      </c>
      <c r="L13" s="1745"/>
      <c r="M13" s="1745">
        <v>597999</v>
      </c>
      <c r="N13" s="1745"/>
    </row>
    <row r="14" spans="1:15" ht="4.5" customHeight="1" x14ac:dyDescent="0.25">
      <c r="A14" s="10"/>
      <c r="B14" s="494"/>
      <c r="C14" s="494"/>
      <c r="D14" s="494"/>
      <c r="E14" s="494"/>
      <c r="F14" s="494"/>
      <c r="G14" s="494"/>
      <c r="H14" s="494"/>
      <c r="I14" s="494"/>
      <c r="J14" s="494"/>
      <c r="K14" s="494"/>
      <c r="L14" s="494"/>
      <c r="M14" s="494"/>
      <c r="N14" s="494"/>
    </row>
    <row r="15" spans="1:15" ht="4.5" customHeight="1" x14ac:dyDescent="0.25">
      <c r="A15" s="10"/>
      <c r="B15" s="496"/>
      <c r="C15" s="496"/>
      <c r="D15" s="496"/>
      <c r="E15" s="496"/>
      <c r="F15" s="496"/>
      <c r="G15" s="496"/>
      <c r="H15" s="496"/>
      <c r="I15" s="496"/>
      <c r="J15" s="496"/>
      <c r="K15" s="496"/>
      <c r="L15" s="496"/>
      <c r="M15" s="496"/>
      <c r="N15" s="496"/>
    </row>
    <row r="16" spans="1:15" ht="13.8" x14ac:dyDescent="0.25">
      <c r="A16" s="10" t="s">
        <v>2545</v>
      </c>
      <c r="B16" s="493">
        <v>90811</v>
      </c>
      <c r="C16" s="493">
        <v>89785</v>
      </c>
      <c r="D16" s="493">
        <v>91770</v>
      </c>
      <c r="E16" s="493">
        <v>101252</v>
      </c>
      <c r="F16" s="493">
        <v>93768</v>
      </c>
      <c r="G16" s="1745">
        <v>108214</v>
      </c>
      <c r="H16" s="1745"/>
      <c r="I16" s="1745">
        <v>108323</v>
      </c>
      <c r="J16" s="1745"/>
      <c r="K16" s="1745">
        <v>44494</v>
      </c>
      <c r="L16" s="1745"/>
      <c r="M16" s="1745">
        <v>129714</v>
      </c>
      <c r="N16" s="1745"/>
    </row>
    <row r="17" spans="1:17" ht="13.8" x14ac:dyDescent="0.25">
      <c r="A17" s="1148" t="s">
        <v>2546</v>
      </c>
      <c r="B17" s="493">
        <v>327</v>
      </c>
      <c r="C17" s="493">
        <v>319</v>
      </c>
      <c r="D17" s="493">
        <v>319</v>
      </c>
      <c r="E17" s="493">
        <v>318</v>
      </c>
      <c r="F17" s="493">
        <v>332</v>
      </c>
      <c r="G17" s="1745">
        <v>322</v>
      </c>
      <c r="H17" s="1745"/>
      <c r="I17" s="1745">
        <v>305</v>
      </c>
      <c r="J17" s="1745"/>
      <c r="K17" s="1745">
        <v>353</v>
      </c>
      <c r="L17" s="1745"/>
      <c r="M17" s="1745">
        <v>422</v>
      </c>
      <c r="N17" s="1745"/>
    </row>
    <row r="18" spans="1:17" ht="13.8" x14ac:dyDescent="0.25">
      <c r="A18" s="10" t="s">
        <v>2547</v>
      </c>
      <c r="B18" s="496">
        <v>46977</v>
      </c>
      <c r="C18" s="496">
        <v>48600</v>
      </c>
      <c r="D18" s="496">
        <v>48955</v>
      </c>
      <c r="E18" s="496">
        <v>49630</v>
      </c>
      <c r="F18" s="496">
        <v>51556</v>
      </c>
      <c r="G18" s="1745">
        <v>54571</v>
      </c>
      <c r="H18" s="1745"/>
      <c r="I18" s="1745">
        <v>56450</v>
      </c>
      <c r="J18" s="1745"/>
      <c r="K18" s="1745">
        <v>60943</v>
      </c>
      <c r="L18" s="1745"/>
      <c r="M18" s="1745">
        <v>67378</v>
      </c>
      <c r="N18" s="1745"/>
    </row>
    <row r="19" spans="1:17" ht="4.5" customHeight="1" x14ac:dyDescent="0.25">
      <c r="A19" s="10"/>
      <c r="B19" s="494"/>
      <c r="C19" s="494"/>
      <c r="D19" s="494"/>
      <c r="E19" s="494"/>
      <c r="F19" s="494"/>
      <c r="G19" s="494"/>
      <c r="H19" s="494"/>
      <c r="I19" s="494"/>
      <c r="J19" s="494"/>
      <c r="K19" s="494"/>
      <c r="L19" s="494"/>
      <c r="M19" s="494"/>
      <c r="N19" s="494"/>
    </row>
    <row r="20" spans="1:17" ht="4.5" customHeight="1" x14ac:dyDescent="0.25">
      <c r="A20" s="10"/>
      <c r="B20" s="496"/>
      <c r="C20" s="496"/>
      <c r="D20" s="496"/>
      <c r="E20" s="496"/>
      <c r="F20" s="496"/>
      <c r="G20" s="496"/>
      <c r="H20" s="496"/>
      <c r="I20" s="496"/>
      <c r="J20" s="496"/>
      <c r="K20" s="496"/>
      <c r="L20" s="496"/>
      <c r="M20" s="496"/>
      <c r="N20" s="496"/>
    </row>
    <row r="21" spans="1:17" ht="13.8" x14ac:dyDescent="0.25">
      <c r="A21" s="10" t="s">
        <v>221</v>
      </c>
      <c r="B21" s="493">
        <v>44161</v>
      </c>
      <c r="C21" s="493">
        <v>41505</v>
      </c>
      <c r="D21" s="493">
        <v>43135</v>
      </c>
      <c r="E21" s="493">
        <v>51940</v>
      </c>
      <c r="F21" s="493">
        <v>42544</v>
      </c>
      <c r="G21" s="1745">
        <v>53965</v>
      </c>
      <c r="H21" s="1745"/>
      <c r="I21" s="1745">
        <v>52178</v>
      </c>
      <c r="J21" s="1745"/>
      <c r="K21" s="1745">
        <v>-16096</v>
      </c>
      <c r="L21" s="1745"/>
      <c r="M21" s="1745">
        <v>62757</v>
      </c>
      <c r="N21" s="1745"/>
    </row>
    <row r="22" spans="1:17" ht="13.8" x14ac:dyDescent="0.25">
      <c r="A22" s="10" t="s">
        <v>2548</v>
      </c>
      <c r="B22" s="493">
        <v>3477</v>
      </c>
      <c r="C22" s="493">
        <v>4263</v>
      </c>
      <c r="D22" s="493">
        <v>453</v>
      </c>
      <c r="E22" s="493">
        <v>-2545</v>
      </c>
      <c r="F22" s="493">
        <v>-14566</v>
      </c>
      <c r="G22" s="1745">
        <v>16960</v>
      </c>
      <c r="H22" s="1745"/>
      <c r="I22" s="1745">
        <v>-37860</v>
      </c>
      <c r="J22" s="1745"/>
      <c r="K22" s="1745">
        <v>112716</v>
      </c>
      <c r="L22" s="1745"/>
      <c r="M22" s="1745">
        <v>-38907</v>
      </c>
      <c r="N22" s="1745"/>
    </row>
    <row r="23" spans="1:17" ht="3.75" customHeight="1" x14ac:dyDescent="0.25">
      <c r="A23" s="10"/>
      <c r="B23" s="494"/>
      <c r="C23" s="494"/>
      <c r="D23" s="494"/>
      <c r="E23" s="494"/>
      <c r="F23" s="494"/>
      <c r="G23" s="494"/>
      <c r="H23" s="494"/>
      <c r="I23" s="494"/>
      <c r="J23" s="494"/>
      <c r="K23" s="494"/>
      <c r="L23" s="494"/>
      <c r="M23" s="494"/>
      <c r="N23" s="494"/>
    </row>
    <row r="24" spans="1:17" ht="4.5" customHeight="1" x14ac:dyDescent="0.25">
      <c r="A24" s="10"/>
      <c r="B24" s="493"/>
      <c r="C24" s="493"/>
      <c r="D24" s="493"/>
      <c r="E24" s="493"/>
      <c r="F24" s="493"/>
      <c r="G24" s="493"/>
      <c r="H24" s="493"/>
      <c r="I24" s="493"/>
      <c r="J24" s="493"/>
      <c r="K24" s="493"/>
      <c r="L24" s="493"/>
      <c r="M24" s="493"/>
      <c r="N24" s="493"/>
    </row>
    <row r="25" spans="1:17" s="34" customFormat="1" ht="14.4" thickBot="1" x14ac:dyDescent="0.3">
      <c r="A25" s="61" t="s">
        <v>171</v>
      </c>
      <c r="B25" s="491">
        <v>47638</v>
      </c>
      <c r="C25" s="491">
        <v>45767</v>
      </c>
      <c r="D25" s="491">
        <v>43587</v>
      </c>
      <c r="E25" s="491">
        <v>49396</v>
      </c>
      <c r="F25" s="491">
        <v>27978</v>
      </c>
      <c r="G25" s="1746">
        <v>70925</v>
      </c>
      <c r="H25" s="1746"/>
      <c r="I25" s="1746">
        <v>14318</v>
      </c>
      <c r="J25" s="1746"/>
      <c r="K25" s="1746">
        <v>96620</v>
      </c>
      <c r="L25" s="1746"/>
      <c r="M25" s="1746">
        <v>23850</v>
      </c>
      <c r="N25" s="1746"/>
    </row>
    <row r="26" spans="1:17" s="42" customFormat="1" ht="12" thickTop="1" x14ac:dyDescent="0.2">
      <c r="B26" s="194"/>
      <c r="C26" s="194"/>
      <c r="D26" s="194"/>
      <c r="E26" s="194"/>
      <c r="F26" s="194"/>
      <c r="G26" s="194"/>
      <c r="H26" s="194"/>
      <c r="I26" s="194"/>
      <c r="J26" s="194"/>
      <c r="K26" s="331"/>
      <c r="L26" s="331"/>
      <c r="M26" s="492"/>
    </row>
    <row r="27" spans="1:17" x14ac:dyDescent="0.25">
      <c r="Q27" s="47"/>
    </row>
    <row r="28" spans="1:17" ht="13.8" x14ac:dyDescent="0.25">
      <c r="A28" s="1603" t="s">
        <v>1924</v>
      </c>
      <c r="B28" s="1603"/>
      <c r="C28" s="1603"/>
      <c r="D28" s="1603"/>
      <c r="E28" s="1603"/>
      <c r="F28" s="1603"/>
      <c r="G28" s="1603"/>
      <c r="H28" s="1406"/>
      <c r="Q28" s="47"/>
    </row>
    <row r="29" spans="1:17" ht="13.8" x14ac:dyDescent="0.25">
      <c r="A29" s="26"/>
      <c r="Q29" s="47"/>
    </row>
    <row r="30" spans="1:17" ht="13.8" x14ac:dyDescent="0.25">
      <c r="A30" s="26"/>
      <c r="Q30" s="47"/>
    </row>
    <row r="31" spans="1:17" x14ac:dyDescent="0.25">
      <c r="Q31" s="47"/>
    </row>
    <row r="32" spans="1:17" ht="17.399999999999999" x14ac:dyDescent="0.3">
      <c r="A32" s="1609" t="s">
        <v>1063</v>
      </c>
      <c r="B32" s="1609"/>
      <c r="C32" s="1609"/>
      <c r="D32" s="1609"/>
      <c r="E32" s="1609"/>
      <c r="F32" s="1609"/>
      <c r="G32" s="1609"/>
      <c r="H32" s="1609"/>
      <c r="I32" s="1609"/>
      <c r="J32" s="1609"/>
      <c r="K32" s="1609"/>
      <c r="L32" s="1609"/>
      <c r="M32" s="1609"/>
      <c r="N32" s="1609"/>
      <c r="Q32" s="47"/>
    </row>
    <row r="33" spans="1:17" ht="17.399999999999999" x14ac:dyDescent="0.3">
      <c r="A33" s="15"/>
      <c r="Q33" s="47"/>
    </row>
    <row r="34" spans="1:17" ht="17.399999999999999" x14ac:dyDescent="0.3">
      <c r="A34" s="1602" t="s">
        <v>2439</v>
      </c>
      <c r="B34" s="1602"/>
      <c r="C34" s="1602"/>
      <c r="D34" s="1602"/>
      <c r="E34" s="1602"/>
      <c r="F34" s="1602"/>
      <c r="G34" s="1602"/>
      <c r="H34" s="1602"/>
      <c r="I34" s="1602"/>
      <c r="J34" s="1602"/>
      <c r="K34" s="1602"/>
      <c r="L34" s="1602"/>
      <c r="M34" s="1602"/>
      <c r="N34" s="1602"/>
      <c r="Q34" s="47"/>
    </row>
    <row r="35" spans="1:17" ht="17.399999999999999" x14ac:dyDescent="0.3">
      <c r="A35" s="1602" t="s">
        <v>387</v>
      </c>
      <c r="B35" s="1602"/>
      <c r="C35" s="1602"/>
      <c r="D35" s="1602"/>
      <c r="E35" s="1602"/>
      <c r="F35" s="1602"/>
      <c r="G35" s="1602"/>
      <c r="H35" s="1602"/>
      <c r="I35" s="1602"/>
      <c r="J35" s="1602"/>
      <c r="K35" s="1602"/>
      <c r="L35" s="1602"/>
      <c r="M35" s="1602"/>
      <c r="N35" s="1602"/>
      <c r="Q35" s="47"/>
    </row>
    <row r="36" spans="1:17" ht="12.75" customHeight="1" x14ac:dyDescent="0.3">
      <c r="A36" s="15"/>
      <c r="B36" s="15"/>
      <c r="C36" s="15"/>
      <c r="D36" s="15"/>
      <c r="E36" s="15"/>
      <c r="F36" s="15"/>
      <c r="G36" s="15"/>
      <c r="H36" s="1405"/>
      <c r="I36" s="15"/>
      <c r="J36" s="1405"/>
      <c r="K36" s="15"/>
      <c r="L36" s="1405"/>
    </row>
    <row r="38" spans="1:17" ht="18" x14ac:dyDescent="0.3">
      <c r="A38" s="668" t="s">
        <v>1487</v>
      </c>
      <c r="B38" s="37" t="s">
        <v>1585</v>
      </c>
      <c r="C38" s="37" t="s">
        <v>1662</v>
      </c>
      <c r="D38" s="37" t="s">
        <v>1687</v>
      </c>
      <c r="E38" s="37" t="s">
        <v>1805</v>
      </c>
      <c r="F38" s="37" t="s">
        <v>1929</v>
      </c>
      <c r="G38" s="1642" t="s">
        <v>2256</v>
      </c>
      <c r="H38" s="1642"/>
      <c r="I38" s="488" t="s">
        <v>2257</v>
      </c>
      <c r="J38" s="1351" t="s">
        <v>2073</v>
      </c>
      <c r="K38" s="488" t="s">
        <v>2258</v>
      </c>
      <c r="L38" s="1351" t="s">
        <v>2073</v>
      </c>
      <c r="M38" s="488" t="s">
        <v>2259</v>
      </c>
      <c r="N38" s="1351" t="s">
        <v>2075</v>
      </c>
    </row>
    <row r="39" spans="1:17" ht="4.5" customHeight="1" thickBot="1" x14ac:dyDescent="0.3">
      <c r="A39" s="24"/>
      <c r="B39" s="24"/>
      <c r="C39" s="24"/>
      <c r="D39" s="24"/>
      <c r="E39" s="24"/>
      <c r="F39" s="24"/>
      <c r="G39" s="24"/>
      <c r="H39" s="24"/>
      <c r="I39" s="24"/>
      <c r="J39" s="24"/>
      <c r="K39" s="24"/>
      <c r="L39" s="24"/>
      <c r="M39" s="24"/>
      <c r="N39" s="24"/>
    </row>
    <row r="40" spans="1:17" ht="4.5" customHeight="1" x14ac:dyDescent="0.25"/>
    <row r="41" spans="1:17" ht="13.8" x14ac:dyDescent="0.25">
      <c r="A41" s="32" t="s">
        <v>444</v>
      </c>
      <c r="B41" s="152">
        <v>140.9</v>
      </c>
      <c r="C41" s="152">
        <v>139.30000000000001</v>
      </c>
      <c r="D41" s="152">
        <v>136.4</v>
      </c>
      <c r="E41" s="152">
        <v>136.4</v>
      </c>
      <c r="F41" s="152">
        <v>136.5</v>
      </c>
      <c r="G41" s="1747">
        <v>147.6</v>
      </c>
      <c r="H41" s="1747"/>
      <c r="I41" s="1747">
        <v>153.69999999999999</v>
      </c>
      <c r="J41" s="1747"/>
      <c r="K41" s="1747">
        <v>165</v>
      </c>
      <c r="L41" s="1747"/>
      <c r="M41" s="1747">
        <v>180.1</v>
      </c>
      <c r="N41" s="1747"/>
    </row>
    <row r="42" spans="1:17" s="42" customFormat="1" ht="11.4" x14ac:dyDescent="0.2">
      <c r="A42" s="42" t="s">
        <v>503</v>
      </c>
      <c r="B42" s="194">
        <v>4.6028210838901407</v>
      </c>
      <c r="C42" s="194">
        <v>-1.1355571327182346</v>
      </c>
      <c r="D42" s="194">
        <v>-2.0818377602297211</v>
      </c>
      <c r="E42" s="194">
        <v>0</v>
      </c>
      <c r="F42" s="194">
        <v>7.3313782991202281E-2</v>
      </c>
      <c r="G42" s="1718">
        <v>8.1318681318681243</v>
      </c>
      <c r="H42" s="1718"/>
      <c r="I42" s="1718">
        <v>4.1327913279132655</v>
      </c>
      <c r="J42" s="1718"/>
      <c r="K42" s="1718">
        <v>7.3519843851659106</v>
      </c>
      <c r="L42" s="1718"/>
      <c r="M42" s="1718">
        <v>9.1515151515151558</v>
      </c>
      <c r="N42" s="1718"/>
    </row>
    <row r="43" spans="1:17" s="42" customFormat="1" ht="11.4" x14ac:dyDescent="0.2">
      <c r="B43" s="194"/>
      <c r="C43" s="194"/>
      <c r="D43" s="194"/>
      <c r="E43" s="194"/>
      <c r="F43" s="194"/>
      <c r="G43" s="194"/>
      <c r="H43" s="194"/>
      <c r="I43" s="194"/>
      <c r="J43" s="194"/>
      <c r="K43" s="194"/>
      <c r="L43" s="194"/>
      <c r="M43" s="194"/>
      <c r="N43" s="194"/>
    </row>
    <row r="44" spans="1:17" ht="13.8" x14ac:dyDescent="0.25">
      <c r="A44" s="32" t="s">
        <v>445</v>
      </c>
      <c r="B44" s="152">
        <v>144.4</v>
      </c>
      <c r="C44" s="152">
        <v>142.1</v>
      </c>
      <c r="D44" s="152">
        <v>142.80000000000001</v>
      </c>
      <c r="E44" s="152">
        <v>142.5</v>
      </c>
      <c r="F44" s="152">
        <v>144.19999999999999</v>
      </c>
      <c r="G44" s="1748">
        <v>159.19999999999999</v>
      </c>
      <c r="H44" s="1748"/>
      <c r="I44" s="1748">
        <v>167</v>
      </c>
      <c r="J44" s="1748"/>
      <c r="K44" s="1748">
        <v>180.4</v>
      </c>
      <c r="L44" s="1748"/>
      <c r="M44" s="1748">
        <v>194.2</v>
      </c>
      <c r="N44" s="1748"/>
      <c r="P44" s="42"/>
    </row>
    <row r="45" spans="1:17" s="42" customFormat="1" ht="11.4" x14ac:dyDescent="0.2">
      <c r="A45" s="42" t="s">
        <v>503</v>
      </c>
      <c r="B45" s="194">
        <v>2.7027027027027195</v>
      </c>
      <c r="C45" s="194">
        <v>-1.5927977839335306</v>
      </c>
      <c r="D45" s="194">
        <v>0.49261083743843415</v>
      </c>
      <c r="E45" s="194">
        <v>-0.21008403361345573</v>
      </c>
      <c r="F45" s="194">
        <v>1.1929824561403457</v>
      </c>
      <c r="G45" s="1718">
        <v>10.402219140083213</v>
      </c>
      <c r="H45" s="1718"/>
      <c r="I45" s="1718">
        <v>4.8994974874371877</v>
      </c>
      <c r="J45" s="1718"/>
      <c r="K45" s="1718">
        <v>8.0239520958083954</v>
      </c>
      <c r="L45" s="1718"/>
      <c r="M45" s="1718">
        <v>7.6496674057649594</v>
      </c>
      <c r="N45" s="1718"/>
    </row>
    <row r="46" spans="1:17" s="42" customFormat="1" ht="11.4" x14ac:dyDescent="0.2">
      <c r="B46" s="194"/>
      <c r="C46" s="194"/>
      <c r="D46" s="194"/>
      <c r="E46" s="194"/>
      <c r="F46" s="194"/>
      <c r="G46" s="194"/>
      <c r="H46" s="194"/>
      <c r="I46" s="194"/>
      <c r="J46" s="194"/>
      <c r="K46" s="194"/>
      <c r="L46" s="194"/>
      <c r="M46" s="194"/>
      <c r="N46" s="194"/>
    </row>
    <row r="47" spans="1:17" s="81" customFormat="1" x14ac:dyDescent="0.25">
      <c r="A47" s="160" t="s">
        <v>447</v>
      </c>
      <c r="B47" s="471">
        <v>108</v>
      </c>
      <c r="C47" s="471">
        <v>116.3</v>
      </c>
      <c r="D47" s="471">
        <v>96.5</v>
      </c>
      <c r="E47" s="471">
        <v>99.8</v>
      </c>
      <c r="F47" s="471">
        <v>117.3</v>
      </c>
      <c r="G47" s="1606">
        <v>124.5</v>
      </c>
      <c r="H47" s="1606"/>
      <c r="I47" s="1606">
        <v>133.5</v>
      </c>
      <c r="J47" s="1606"/>
      <c r="K47" s="1606">
        <v>154.1</v>
      </c>
      <c r="L47" s="1606"/>
      <c r="M47" s="1606">
        <v>175.9</v>
      </c>
      <c r="N47" s="1606"/>
      <c r="P47" s="42"/>
    </row>
    <row r="48" spans="1:17" s="81" customFormat="1" x14ac:dyDescent="0.25">
      <c r="A48" s="160" t="s">
        <v>448</v>
      </c>
      <c r="B48" s="471">
        <v>67</v>
      </c>
      <c r="C48" s="471">
        <v>63.4</v>
      </c>
      <c r="D48" s="471">
        <v>45.5</v>
      </c>
      <c r="E48" s="471">
        <v>36.200000000000003</v>
      </c>
      <c r="F48" s="471">
        <v>58.3</v>
      </c>
      <c r="G48" s="1606">
        <v>71.8</v>
      </c>
      <c r="H48" s="1606"/>
      <c r="I48" s="1606">
        <v>94.1</v>
      </c>
      <c r="J48" s="1606"/>
      <c r="K48" s="1606">
        <v>109.7</v>
      </c>
      <c r="L48" s="1606"/>
      <c r="M48" s="1606">
        <v>121</v>
      </c>
      <c r="N48" s="1606"/>
      <c r="P48" s="42"/>
    </row>
    <row r="49" spans="1:16" s="81" customFormat="1" x14ac:dyDescent="0.25">
      <c r="A49" s="160" t="s">
        <v>543</v>
      </c>
      <c r="B49" s="471">
        <v>127.3</v>
      </c>
      <c r="C49" s="471">
        <v>132.4</v>
      </c>
      <c r="D49" s="471">
        <v>158.6</v>
      </c>
      <c r="E49" s="471">
        <v>169.7</v>
      </c>
      <c r="F49" s="471">
        <v>174.3</v>
      </c>
      <c r="G49" s="1606">
        <v>180.1</v>
      </c>
      <c r="H49" s="1606"/>
      <c r="I49" s="1606">
        <v>191.5</v>
      </c>
      <c r="J49" s="1606"/>
      <c r="K49" s="1606">
        <v>196.1</v>
      </c>
      <c r="L49" s="1606"/>
      <c r="M49" s="1606">
        <v>216.3</v>
      </c>
      <c r="N49" s="1606"/>
      <c r="P49" s="42"/>
    </row>
    <row r="50" spans="1:16" s="81" customFormat="1" x14ac:dyDescent="0.25">
      <c r="A50" s="160" t="s">
        <v>544</v>
      </c>
      <c r="B50" s="471">
        <v>153.6</v>
      </c>
      <c r="C50" s="471">
        <v>150.19999999999999</v>
      </c>
      <c r="D50" s="471">
        <v>151.69999999999999</v>
      </c>
      <c r="E50" s="471">
        <v>151</v>
      </c>
      <c r="F50" s="471">
        <v>148.30000000000001</v>
      </c>
      <c r="G50" s="1606">
        <v>165.4</v>
      </c>
      <c r="H50" s="1606"/>
      <c r="I50" s="1606">
        <v>169.1</v>
      </c>
      <c r="J50" s="1606"/>
      <c r="K50" s="1606">
        <v>181.4</v>
      </c>
      <c r="L50" s="1606"/>
      <c r="M50" s="1606">
        <v>190.2</v>
      </c>
      <c r="N50" s="1606"/>
      <c r="P50" s="42"/>
    </row>
    <row r="51" spans="1:16" ht="13.8" x14ac:dyDescent="0.25">
      <c r="A51" s="26"/>
      <c r="B51" s="225"/>
      <c r="C51" s="225"/>
      <c r="D51" s="225"/>
      <c r="E51" s="225"/>
      <c r="F51" s="225"/>
      <c r="G51" s="225"/>
      <c r="H51" s="225"/>
      <c r="I51" s="225"/>
      <c r="J51" s="225"/>
      <c r="K51" s="225"/>
      <c r="L51" s="225"/>
      <c r="M51" s="225"/>
      <c r="N51" s="225"/>
      <c r="P51" s="42"/>
    </row>
    <row r="52" spans="1:16" ht="13.8" x14ac:dyDescent="0.25">
      <c r="A52" s="32" t="s">
        <v>446</v>
      </c>
      <c r="B52" s="152">
        <v>135</v>
      </c>
      <c r="C52" s="152">
        <v>134.80000000000001</v>
      </c>
      <c r="D52" s="152">
        <v>124.7</v>
      </c>
      <c r="E52" s="152">
        <v>125.4</v>
      </c>
      <c r="F52" s="152">
        <v>122.5</v>
      </c>
      <c r="G52" s="1747">
        <v>126.1</v>
      </c>
      <c r="H52" s="1747"/>
      <c r="I52" s="1747">
        <v>128.9</v>
      </c>
      <c r="J52" s="1747"/>
      <c r="K52" s="1747">
        <v>136.19999999999999</v>
      </c>
      <c r="L52" s="1747"/>
      <c r="M52" s="1747">
        <v>153.69999999999999</v>
      </c>
      <c r="N52" s="1747"/>
      <c r="P52" s="42"/>
    </row>
    <row r="53" spans="1:16" s="42" customFormat="1" ht="11.4" x14ac:dyDescent="0.2">
      <c r="A53" s="42" t="s">
        <v>503</v>
      </c>
      <c r="B53" s="194">
        <v>8.5209003215434009</v>
      </c>
      <c r="C53" s="194">
        <v>-0.1481481481481417</v>
      </c>
      <c r="D53" s="194">
        <v>-7.4925816023738934</v>
      </c>
      <c r="E53" s="194">
        <v>0.56134723336007664</v>
      </c>
      <c r="F53" s="194">
        <v>-2.3125996810207328</v>
      </c>
      <c r="G53" s="1718">
        <v>2.9387755102040725</v>
      </c>
      <c r="H53" s="1718"/>
      <c r="I53" s="1718">
        <v>2.2204599524187296</v>
      </c>
      <c r="J53" s="1718"/>
      <c r="K53" s="1718">
        <v>5.6633048875096792</v>
      </c>
      <c r="L53" s="1718"/>
      <c r="M53" s="1718">
        <v>12.848751835535976</v>
      </c>
      <c r="N53" s="1718"/>
    </row>
    <row r="54" spans="1:16" s="42" customFormat="1" ht="11.4" x14ac:dyDescent="0.2">
      <c r="B54" s="194"/>
      <c r="C54" s="194"/>
      <c r="D54" s="194"/>
      <c r="E54" s="194"/>
      <c r="F54" s="194"/>
      <c r="G54" s="194"/>
      <c r="H54" s="194"/>
      <c r="I54" s="194"/>
      <c r="J54" s="194"/>
      <c r="K54" s="194"/>
      <c r="L54" s="194"/>
      <c r="M54" s="194"/>
      <c r="N54" s="194"/>
    </row>
    <row r="55" spans="1:16" s="81" customFormat="1" x14ac:dyDescent="0.25">
      <c r="A55" s="160" t="s">
        <v>216</v>
      </c>
      <c r="B55" s="471">
        <v>205.4</v>
      </c>
      <c r="C55" s="471">
        <v>246.7</v>
      </c>
      <c r="D55" s="471">
        <v>191.4</v>
      </c>
      <c r="E55" s="471">
        <v>185.9</v>
      </c>
      <c r="F55" s="471">
        <v>181.8</v>
      </c>
      <c r="G55" s="1606">
        <v>179.6</v>
      </c>
      <c r="H55" s="1606"/>
      <c r="I55" s="1606">
        <v>189.8</v>
      </c>
      <c r="J55" s="1606"/>
      <c r="K55" s="1606">
        <v>199.5</v>
      </c>
      <c r="L55" s="1606"/>
      <c r="M55" s="1606">
        <v>235.7</v>
      </c>
      <c r="N55" s="1606"/>
    </row>
    <row r="56" spans="1:16" s="81" customFormat="1" x14ac:dyDescent="0.25">
      <c r="A56" s="160" t="s">
        <v>217</v>
      </c>
      <c r="B56" s="471">
        <v>180.1</v>
      </c>
      <c r="C56" s="471">
        <v>141.30000000000001</v>
      </c>
      <c r="D56" s="471">
        <v>133.9</v>
      </c>
      <c r="E56" s="471">
        <v>144.30000000000001</v>
      </c>
      <c r="F56" s="471">
        <v>131.4</v>
      </c>
      <c r="G56" s="1606">
        <v>139.9</v>
      </c>
      <c r="H56" s="1606"/>
      <c r="I56" s="1606">
        <v>129.19999999999999</v>
      </c>
      <c r="J56" s="1606"/>
      <c r="K56" s="1606">
        <v>179.9</v>
      </c>
      <c r="L56" s="1606"/>
      <c r="M56" s="1606">
        <v>186.7</v>
      </c>
      <c r="N56" s="1606"/>
    </row>
    <row r="57" spans="1:16" s="81" customFormat="1" x14ac:dyDescent="0.25">
      <c r="A57" s="160" t="s">
        <v>218</v>
      </c>
      <c r="B57" s="471">
        <v>128.30000000000001</v>
      </c>
      <c r="C57" s="471">
        <v>122.4</v>
      </c>
      <c r="D57" s="471">
        <v>120.7</v>
      </c>
      <c r="E57" s="471">
        <v>119.6</v>
      </c>
      <c r="F57" s="471">
        <v>120.5</v>
      </c>
      <c r="G57" s="1606">
        <v>123.9</v>
      </c>
      <c r="H57" s="1606"/>
      <c r="I57" s="1606">
        <v>127.1</v>
      </c>
      <c r="J57" s="1606"/>
      <c r="K57" s="1606">
        <v>141.69999999999999</v>
      </c>
      <c r="L57" s="1606"/>
      <c r="M57" s="1606">
        <v>156.80000000000001</v>
      </c>
      <c r="N57" s="1606"/>
    </row>
    <row r="58" spans="1:16" s="81" customFormat="1" x14ac:dyDescent="0.25">
      <c r="A58" s="160" t="s">
        <v>219</v>
      </c>
      <c r="B58" s="471">
        <v>130.5</v>
      </c>
      <c r="C58" s="471">
        <v>131.80000000000001</v>
      </c>
      <c r="D58" s="471">
        <v>131.6</v>
      </c>
      <c r="E58" s="471">
        <v>130.5</v>
      </c>
      <c r="F58" s="471">
        <v>134.19999999999999</v>
      </c>
      <c r="G58" s="1606">
        <v>141.4</v>
      </c>
      <c r="H58" s="1606"/>
      <c r="I58" s="1606">
        <v>147.69999999999999</v>
      </c>
      <c r="J58" s="1606"/>
      <c r="K58" s="1606">
        <v>161.5</v>
      </c>
      <c r="L58" s="1606"/>
      <c r="M58" s="1606">
        <v>179.6</v>
      </c>
      <c r="N58" s="1606"/>
    </row>
    <row r="59" spans="1:16" s="81" customFormat="1" x14ac:dyDescent="0.25">
      <c r="A59" s="160" t="s">
        <v>220</v>
      </c>
      <c r="B59" s="471">
        <v>113.2</v>
      </c>
      <c r="C59" s="471">
        <v>107.6</v>
      </c>
      <c r="D59" s="471">
        <v>107.6</v>
      </c>
      <c r="E59" s="471">
        <v>108</v>
      </c>
      <c r="F59" s="471">
        <v>106.6</v>
      </c>
      <c r="G59" s="1606">
        <v>112.5</v>
      </c>
      <c r="H59" s="1606"/>
      <c r="I59" s="1606">
        <v>114.5</v>
      </c>
      <c r="J59" s="1606"/>
      <c r="K59" s="1606">
        <v>116.3</v>
      </c>
      <c r="L59" s="1606"/>
      <c r="M59" s="1606">
        <v>131.30000000000001</v>
      </c>
      <c r="N59" s="1606"/>
    </row>
    <row r="60" spans="1:16" x14ac:dyDescent="0.25">
      <c r="A60" s="42"/>
      <c r="B60" s="194"/>
      <c r="C60" s="194"/>
      <c r="D60" s="194"/>
      <c r="E60" s="194"/>
      <c r="F60" s="194"/>
      <c r="G60" s="194"/>
      <c r="H60" s="194"/>
      <c r="I60" s="194"/>
      <c r="J60" s="194"/>
      <c r="K60" s="194"/>
      <c r="L60" s="194"/>
      <c r="M60" s="42"/>
    </row>
    <row r="63" spans="1:16" ht="13.8" x14ac:dyDescent="0.25">
      <c r="A63" s="1603" t="s">
        <v>1899</v>
      </c>
      <c r="B63" s="1603"/>
      <c r="C63" s="1603"/>
      <c r="D63" s="1603"/>
      <c r="E63" s="1603"/>
      <c r="F63" s="1603"/>
      <c r="G63" s="1603"/>
      <c r="H63" s="1603"/>
      <c r="I63" s="1603"/>
      <c r="J63" s="1603"/>
      <c r="K63" s="1603"/>
      <c r="L63" s="1406"/>
    </row>
  </sheetData>
  <customSheetViews>
    <customSheetView guid="{F67F5823-51D5-4D47-B100-5B47C1E6BCB9}" showPageBreaks="1" fitToPage="1" printArea="1">
      <selection activeCell="F30" sqref="F30"/>
      <pageMargins left="0.75" right="0.75" top="1" bottom="1" header="0.5" footer="0.5"/>
      <printOptions horizontalCentered="1"/>
      <pageSetup scale="79" firstPageNumber="33" orientation="portrait" verticalDpi="300" r:id="rId1"/>
      <headerFooter alignWithMargins="0">
        <oddFooter>&amp;C&amp;P</oddFooter>
      </headerFooter>
    </customSheetView>
    <customSheetView guid="{9014CDA8-C3FC-41E6-A045-DAEFC55B82B1}" showPageBreaks="1" fitToPage="1" printArea="1" topLeftCell="A37">
      <selection activeCell="A35" sqref="A35:J35"/>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103">
    <mergeCell ref="M41:N41"/>
    <mergeCell ref="M42:N42"/>
    <mergeCell ref="M44:N44"/>
    <mergeCell ref="M45:N45"/>
    <mergeCell ref="M47:N47"/>
    <mergeCell ref="M55:N55"/>
    <mergeCell ref="M56:N56"/>
    <mergeCell ref="M57:N57"/>
    <mergeCell ref="M58:N58"/>
    <mergeCell ref="G49:H49"/>
    <mergeCell ref="M59:N59"/>
    <mergeCell ref="M48:N48"/>
    <mergeCell ref="M49:N49"/>
    <mergeCell ref="M50:N50"/>
    <mergeCell ref="M52:N52"/>
    <mergeCell ref="M53:N53"/>
    <mergeCell ref="K59:L59"/>
    <mergeCell ref="K48:L48"/>
    <mergeCell ref="K49:L49"/>
    <mergeCell ref="K50:L50"/>
    <mergeCell ref="K52:L52"/>
    <mergeCell ref="K53:L53"/>
    <mergeCell ref="K41:L41"/>
    <mergeCell ref="K42:L42"/>
    <mergeCell ref="K44:L44"/>
    <mergeCell ref="K45:L45"/>
    <mergeCell ref="K47:L47"/>
    <mergeCell ref="K55:L55"/>
    <mergeCell ref="K56:L56"/>
    <mergeCell ref="K57:L57"/>
    <mergeCell ref="K58:L58"/>
    <mergeCell ref="K12:L12"/>
    <mergeCell ref="G59:H59"/>
    <mergeCell ref="I41:J41"/>
    <mergeCell ref="I42:J42"/>
    <mergeCell ref="I44:J44"/>
    <mergeCell ref="I45:J45"/>
    <mergeCell ref="I47:J47"/>
    <mergeCell ref="I48:J48"/>
    <mergeCell ref="I49:J49"/>
    <mergeCell ref="I50:J50"/>
    <mergeCell ref="I52:J52"/>
    <mergeCell ref="I53:J53"/>
    <mergeCell ref="I55:J55"/>
    <mergeCell ref="I56:J56"/>
    <mergeCell ref="I57:J57"/>
    <mergeCell ref="I58:J58"/>
    <mergeCell ref="I59:J59"/>
    <mergeCell ref="G53:H53"/>
    <mergeCell ref="G55:H55"/>
    <mergeCell ref="G56:H56"/>
    <mergeCell ref="G57:H57"/>
    <mergeCell ref="G58:H58"/>
    <mergeCell ref="G47:H47"/>
    <mergeCell ref="G48:H48"/>
    <mergeCell ref="I25:J25"/>
    <mergeCell ref="G50:H50"/>
    <mergeCell ref="G52:H52"/>
    <mergeCell ref="G38:H38"/>
    <mergeCell ref="G41:H41"/>
    <mergeCell ref="G42:H42"/>
    <mergeCell ref="G44:H44"/>
    <mergeCell ref="G45:H45"/>
    <mergeCell ref="A1:N1"/>
    <mergeCell ref="A3:N3"/>
    <mergeCell ref="A4:N4"/>
    <mergeCell ref="A5:N5"/>
    <mergeCell ref="A6:N6"/>
    <mergeCell ref="K21:L21"/>
    <mergeCell ref="K22:L22"/>
    <mergeCell ref="K25:L25"/>
    <mergeCell ref="M12:N12"/>
    <mergeCell ref="M13:N13"/>
    <mergeCell ref="M16:N16"/>
    <mergeCell ref="M17:N17"/>
    <mergeCell ref="M18:N18"/>
    <mergeCell ref="M21:N21"/>
    <mergeCell ref="M22:N22"/>
    <mergeCell ref="M25:N25"/>
    <mergeCell ref="A63:K63"/>
    <mergeCell ref="A28:G28"/>
    <mergeCell ref="G12:H12"/>
    <mergeCell ref="G13:H13"/>
    <mergeCell ref="G16:H16"/>
    <mergeCell ref="G17:H17"/>
    <mergeCell ref="G18:H18"/>
    <mergeCell ref="G21:H21"/>
    <mergeCell ref="A32:N32"/>
    <mergeCell ref="A34:N34"/>
    <mergeCell ref="A35:N35"/>
    <mergeCell ref="K13:L13"/>
    <mergeCell ref="K16:L16"/>
    <mergeCell ref="K17:L17"/>
    <mergeCell ref="K18:L18"/>
    <mergeCell ref="G22:H22"/>
    <mergeCell ref="G25:H25"/>
    <mergeCell ref="I12:J12"/>
    <mergeCell ref="I13:J13"/>
    <mergeCell ref="I16:J16"/>
    <mergeCell ref="I17:J17"/>
    <mergeCell ref="I18:J18"/>
    <mergeCell ref="I21:J21"/>
    <mergeCell ref="I22:J22"/>
  </mergeCells>
  <phoneticPr fontId="0" type="noConversion"/>
  <hyperlinks>
    <hyperlink ref="A63:K63" r:id="rId3" display="Source: Statistics Canada. Table 32-10-0099-01 - Farm product price index (FPPI), annual (index, 2007=100)" xr:uid="{00000000-0004-0000-3600-000000000000}"/>
    <hyperlink ref="A28" r:id="rId4" display="Source: Statistics Canada. CANSIM Table 002-0009 - Net farm income, annual (dollars)" xr:uid="{00000000-0004-0000-3600-000001000000}"/>
    <hyperlink ref="A28:G28" r:id="rId5" display="Source: Statistics Canada. Table 32-10-0052-01 - Net farm income" xr:uid="{00000000-0004-0000-3600-000002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6"/>
  <headerFooter alignWithMargins="0"/>
  <legacyDrawingHF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7">
    <tabColor rgb="FFFF66FF"/>
    <pageSetUpPr fitToPage="1"/>
  </sheetPr>
  <dimension ref="A1:M70"/>
  <sheetViews>
    <sheetView topLeftCell="A16" zoomScaleNormal="100" workbookViewId="0">
      <selection activeCell="D33" sqref="D33:J33"/>
    </sheetView>
  </sheetViews>
  <sheetFormatPr defaultRowHeight="13.2" x14ac:dyDescent="0.25"/>
  <cols>
    <col min="1" max="1" width="4.44140625" customWidth="1"/>
    <col min="2" max="2" width="9.5546875" customWidth="1"/>
    <col min="3" max="3" width="14.33203125" customWidth="1"/>
    <col min="4" max="5" width="9" customWidth="1"/>
    <col min="7" max="12" width="9" customWidth="1"/>
  </cols>
  <sheetData>
    <row r="1" spans="1:13" ht="17.399999999999999" x14ac:dyDescent="0.3">
      <c r="A1" s="1609" t="s">
        <v>1064</v>
      </c>
      <c r="B1" s="1609"/>
      <c r="C1" s="1609"/>
      <c r="D1" s="1609"/>
      <c r="E1" s="1609"/>
      <c r="F1" s="1609"/>
      <c r="G1" s="1609"/>
      <c r="H1" s="1609"/>
      <c r="I1" s="1609"/>
      <c r="J1" s="1609"/>
      <c r="K1" s="1609"/>
      <c r="L1" s="1609"/>
    </row>
    <row r="2" spans="1:13" ht="18" customHeight="1" x14ac:dyDescent="0.3">
      <c r="A2" s="48"/>
      <c r="B2" s="48"/>
      <c r="C2" s="2"/>
      <c r="D2" s="2"/>
      <c r="E2" s="2"/>
      <c r="F2" s="2"/>
      <c r="G2" s="2"/>
      <c r="H2" s="2"/>
      <c r="I2" s="2"/>
      <c r="J2" s="2"/>
      <c r="K2" s="2"/>
      <c r="L2" s="2"/>
    </row>
    <row r="3" spans="1:13" ht="17.399999999999999" x14ac:dyDescent="0.3">
      <c r="A3" s="1602" t="s">
        <v>2440</v>
      </c>
      <c r="B3" s="1602"/>
      <c r="C3" s="1602"/>
      <c r="D3" s="1602"/>
      <c r="E3" s="1602"/>
      <c r="F3" s="1602"/>
      <c r="G3" s="1602"/>
      <c r="H3" s="1602"/>
      <c r="I3" s="1602"/>
      <c r="J3" s="1602"/>
      <c r="K3" s="1602"/>
      <c r="L3" s="1602"/>
    </row>
    <row r="4" spans="1:13" ht="17.399999999999999" x14ac:dyDescent="0.3">
      <c r="A4" s="1602" t="s">
        <v>387</v>
      </c>
      <c r="B4" s="1602"/>
      <c r="C4" s="1602"/>
      <c r="D4" s="1602"/>
      <c r="E4" s="1602"/>
      <c r="F4" s="1602"/>
      <c r="G4" s="1602"/>
      <c r="H4" s="1602"/>
      <c r="I4" s="1602"/>
      <c r="J4" s="1602"/>
      <c r="K4" s="1602"/>
      <c r="L4" s="1602"/>
    </row>
    <row r="5" spans="1:13" ht="12.75" customHeight="1" x14ac:dyDescent="0.3">
      <c r="A5" s="15"/>
      <c r="B5" s="15"/>
      <c r="C5" s="15"/>
      <c r="D5" s="15"/>
      <c r="E5" s="15"/>
      <c r="F5" s="15"/>
      <c r="G5" s="15"/>
      <c r="H5" s="15"/>
      <c r="I5" s="15"/>
      <c r="J5" s="15"/>
      <c r="K5" s="15"/>
      <c r="L5" s="29"/>
    </row>
    <row r="7" spans="1:13" ht="15.6" x14ac:dyDescent="0.3">
      <c r="A7" s="16"/>
      <c r="B7" s="16"/>
      <c r="C7" s="1631" t="s">
        <v>780</v>
      </c>
      <c r="D7" s="1631"/>
      <c r="E7" s="1631" t="s">
        <v>338</v>
      </c>
      <c r="F7" s="1631"/>
      <c r="G7" s="1"/>
      <c r="H7" s="1"/>
      <c r="I7" s="1631" t="s">
        <v>17</v>
      </c>
      <c r="J7" s="1631"/>
      <c r="K7" s="1631" t="s">
        <v>320</v>
      </c>
      <c r="L7" s="1631"/>
    </row>
    <row r="8" spans="1:13" ht="15.6" x14ac:dyDescent="0.3">
      <c r="A8" s="16"/>
      <c r="B8" s="16"/>
      <c r="C8" s="1631" t="s">
        <v>368</v>
      </c>
      <c r="D8" s="1631"/>
      <c r="E8" s="1631" t="s">
        <v>165</v>
      </c>
      <c r="F8" s="1631"/>
      <c r="G8" s="1631" t="s">
        <v>1078</v>
      </c>
      <c r="H8" s="1631"/>
      <c r="I8" s="1631" t="s">
        <v>486</v>
      </c>
      <c r="J8" s="1631"/>
      <c r="K8" s="1631" t="s">
        <v>166</v>
      </c>
      <c r="L8" s="1631"/>
    </row>
    <row r="9" spans="1:13" ht="15.6" x14ac:dyDescent="0.3">
      <c r="A9" s="1631" t="s">
        <v>546</v>
      </c>
      <c r="B9" s="1631"/>
      <c r="C9" s="1631" t="s">
        <v>483</v>
      </c>
      <c r="D9" s="1631"/>
      <c r="E9" s="1631" t="s">
        <v>484</v>
      </c>
      <c r="F9" s="1631"/>
      <c r="G9" s="1631" t="s">
        <v>485</v>
      </c>
      <c r="H9" s="1631"/>
      <c r="I9" s="1631" t="s">
        <v>487</v>
      </c>
      <c r="J9" s="1631"/>
      <c r="K9" s="1631" t="s">
        <v>146</v>
      </c>
      <c r="L9" s="1631"/>
    </row>
    <row r="10" spans="1:13" ht="4.5" customHeight="1" thickBot="1" x14ac:dyDescent="0.3">
      <c r="A10" s="17"/>
      <c r="B10" s="17"/>
      <c r="C10" s="18"/>
      <c r="D10" s="18"/>
      <c r="E10" s="18"/>
      <c r="F10" s="18"/>
      <c r="G10" s="18"/>
      <c r="H10" s="18"/>
      <c r="I10" s="18"/>
      <c r="J10" s="18"/>
      <c r="K10" s="18"/>
      <c r="L10" s="18"/>
    </row>
    <row r="11" spans="1:13" ht="4.5" customHeight="1" x14ac:dyDescent="0.25">
      <c r="A11" s="2"/>
      <c r="B11" s="2"/>
      <c r="C11" s="14"/>
      <c r="D11" s="14"/>
      <c r="E11" s="14"/>
      <c r="F11" s="14"/>
      <c r="G11" s="14"/>
      <c r="H11" s="14"/>
      <c r="I11" s="14"/>
      <c r="J11" s="14"/>
      <c r="K11" s="14"/>
    </row>
    <row r="12" spans="1:13" ht="13.8" x14ac:dyDescent="0.25">
      <c r="B12" s="1129" t="s">
        <v>2400</v>
      </c>
      <c r="C12" s="1684">
        <v>105500</v>
      </c>
      <c r="D12" s="1684"/>
      <c r="E12" s="1727">
        <v>265</v>
      </c>
      <c r="F12" s="1727"/>
      <c r="G12" s="1684">
        <v>27958</v>
      </c>
      <c r="H12" s="1684"/>
      <c r="I12" s="1683">
        <v>5.87</v>
      </c>
      <c r="J12" s="1683"/>
      <c r="K12" s="1684">
        <v>162248</v>
      </c>
      <c r="L12" s="1684"/>
      <c r="M12" s="281"/>
    </row>
    <row r="13" spans="1:13" ht="13.8" x14ac:dyDescent="0.25">
      <c r="B13" s="1408" t="s">
        <v>2401</v>
      </c>
      <c r="C13" s="1684">
        <v>105500</v>
      </c>
      <c r="D13" s="1684"/>
      <c r="E13" s="1727">
        <v>275</v>
      </c>
      <c r="F13" s="1727"/>
      <c r="G13" s="1684">
        <v>29013</v>
      </c>
      <c r="H13" s="1684"/>
      <c r="I13" s="1683">
        <v>5.79</v>
      </c>
      <c r="J13" s="1683"/>
      <c r="K13" s="1684">
        <v>165411</v>
      </c>
      <c r="L13" s="1684"/>
      <c r="M13" s="281"/>
    </row>
    <row r="14" spans="1:13" ht="13.8" x14ac:dyDescent="0.25">
      <c r="B14" s="1408" t="s">
        <v>2402</v>
      </c>
      <c r="C14" s="1684">
        <v>96000</v>
      </c>
      <c r="D14" s="1684"/>
      <c r="E14" s="1727">
        <v>275</v>
      </c>
      <c r="F14" s="1727"/>
      <c r="G14" s="1684">
        <v>26400</v>
      </c>
      <c r="H14" s="1684"/>
      <c r="I14" s="1683">
        <v>8.9700000000000006</v>
      </c>
      <c r="J14" s="1683"/>
      <c r="K14" s="1684">
        <v>234915</v>
      </c>
      <c r="L14" s="1684"/>
      <c r="M14" s="281"/>
    </row>
    <row r="15" spans="1:13" ht="13.8" x14ac:dyDescent="0.25">
      <c r="B15" s="1408" t="s">
        <v>2403</v>
      </c>
      <c r="C15" s="1684">
        <v>95800</v>
      </c>
      <c r="D15" s="1684"/>
      <c r="E15" s="1727">
        <v>310</v>
      </c>
      <c r="F15" s="1727"/>
      <c r="G15" s="1684">
        <v>29698</v>
      </c>
      <c r="H15" s="1684"/>
      <c r="I15" s="1683">
        <v>6.94</v>
      </c>
      <c r="J15" s="1683"/>
      <c r="K15" s="1684">
        <v>201812</v>
      </c>
      <c r="L15" s="1684"/>
      <c r="M15" s="281"/>
    </row>
    <row r="16" spans="1:13" ht="13.8" x14ac:dyDescent="0.25">
      <c r="B16" s="1408" t="s">
        <v>2262</v>
      </c>
      <c r="C16" s="1684">
        <v>96000</v>
      </c>
      <c r="D16" s="1684"/>
      <c r="E16" s="1727">
        <v>285</v>
      </c>
      <c r="F16" s="1727"/>
      <c r="G16" s="1684">
        <v>27360</v>
      </c>
      <c r="H16" s="1684"/>
      <c r="I16" s="1683">
        <v>8.19</v>
      </c>
      <c r="J16" s="1683"/>
      <c r="K16" s="1684">
        <v>221978</v>
      </c>
      <c r="L16" s="1684"/>
      <c r="M16" s="281"/>
    </row>
    <row r="17" spans="2:13" ht="13.8" x14ac:dyDescent="0.25">
      <c r="B17" s="1408" t="s">
        <v>2263</v>
      </c>
      <c r="C17" s="1684">
        <v>89000</v>
      </c>
      <c r="D17" s="1684"/>
      <c r="E17" s="1727">
        <v>280</v>
      </c>
      <c r="F17" s="1727"/>
      <c r="G17" s="1684">
        <v>24920</v>
      </c>
      <c r="H17" s="1684"/>
      <c r="I17" s="1683">
        <v>10.18</v>
      </c>
      <c r="J17" s="1683"/>
      <c r="K17" s="1684">
        <v>249212</v>
      </c>
      <c r="L17" s="1684"/>
      <c r="M17" s="281"/>
    </row>
    <row r="18" spans="2:13" ht="13.8" x14ac:dyDescent="0.25">
      <c r="B18" s="1408" t="s">
        <v>2264</v>
      </c>
      <c r="C18" s="1684">
        <v>82000</v>
      </c>
      <c r="D18" s="1684"/>
      <c r="E18" s="1727">
        <v>300</v>
      </c>
      <c r="F18" s="1727"/>
      <c r="G18" s="1684">
        <v>24600</v>
      </c>
      <c r="H18" s="1684"/>
      <c r="I18" s="1683">
        <v>9.4</v>
      </c>
      <c r="J18" s="1683"/>
      <c r="K18" s="1684">
        <v>227673</v>
      </c>
      <c r="L18" s="1684"/>
      <c r="M18" s="281"/>
    </row>
    <row r="19" spans="2:13" ht="13.8" x14ac:dyDescent="0.25">
      <c r="B19" s="1408" t="s">
        <v>2265</v>
      </c>
      <c r="C19" s="1684">
        <v>86000</v>
      </c>
      <c r="D19" s="1684"/>
      <c r="E19" s="1727">
        <v>300</v>
      </c>
      <c r="F19" s="1727"/>
      <c r="G19" s="1684">
        <v>25800</v>
      </c>
      <c r="H19" s="1684"/>
      <c r="I19" s="1683">
        <v>10.86</v>
      </c>
      <c r="J19" s="1683"/>
      <c r="K19" s="1684">
        <v>277361</v>
      </c>
      <c r="L19" s="1684"/>
      <c r="M19" s="281"/>
    </row>
    <row r="20" spans="2:13" ht="13.8" x14ac:dyDescent="0.25">
      <c r="B20" s="1408" t="s">
        <v>1392</v>
      </c>
      <c r="C20" s="1684">
        <v>86000</v>
      </c>
      <c r="D20" s="1684"/>
      <c r="E20" s="1727">
        <v>285</v>
      </c>
      <c r="F20" s="1727"/>
      <c r="G20" s="1684">
        <v>24510</v>
      </c>
      <c r="H20" s="1684"/>
      <c r="I20" s="1683">
        <v>11.72</v>
      </c>
      <c r="J20" s="1683"/>
      <c r="K20" s="1684">
        <v>284983</v>
      </c>
      <c r="L20" s="1684"/>
      <c r="M20" s="281"/>
    </row>
    <row r="21" spans="2:13" ht="13.8" x14ac:dyDescent="0.25">
      <c r="B21" s="1408" t="s">
        <v>1393</v>
      </c>
      <c r="C21" s="1684">
        <v>83700</v>
      </c>
      <c r="D21" s="1684"/>
      <c r="E21" s="1727">
        <v>290.10000000000002</v>
      </c>
      <c r="F21" s="1727"/>
      <c r="G21" s="1684">
        <v>24284</v>
      </c>
      <c r="H21" s="1684"/>
      <c r="I21" s="1683">
        <v>10.82</v>
      </c>
      <c r="J21" s="1683"/>
      <c r="K21" s="1684">
        <v>257470</v>
      </c>
      <c r="L21" s="1684"/>
      <c r="M21" s="281"/>
    </row>
    <row r="22" spans="2:13" ht="13.8" x14ac:dyDescent="0.25">
      <c r="B22" s="1408" t="s">
        <v>1495</v>
      </c>
      <c r="C22" s="1684">
        <v>82900</v>
      </c>
      <c r="D22" s="1684"/>
      <c r="E22" s="1727">
        <v>301.7</v>
      </c>
      <c r="F22" s="1727"/>
      <c r="G22" s="1684">
        <v>25009</v>
      </c>
      <c r="H22" s="1684"/>
      <c r="I22" s="1684" t="s">
        <v>1486</v>
      </c>
      <c r="J22" s="1684"/>
      <c r="K22" s="1684" t="s">
        <v>1486</v>
      </c>
      <c r="L22" s="1684"/>
      <c r="M22" s="281"/>
    </row>
    <row r="23" spans="2:13" ht="13.8" x14ac:dyDescent="0.25">
      <c r="B23" s="1408" t="s">
        <v>1585</v>
      </c>
      <c r="C23" s="1684">
        <v>84700</v>
      </c>
      <c r="D23" s="1684"/>
      <c r="E23" s="1727">
        <v>298</v>
      </c>
      <c r="F23" s="1727"/>
      <c r="G23" s="1684">
        <v>25240</v>
      </c>
      <c r="H23" s="1684"/>
      <c r="I23" s="1684" t="s">
        <v>1486</v>
      </c>
      <c r="J23" s="1684"/>
      <c r="K23" s="1684" t="s">
        <v>1486</v>
      </c>
      <c r="L23" s="1684"/>
      <c r="M23" s="281"/>
    </row>
    <row r="24" spans="2:13" ht="13.8" x14ac:dyDescent="0.25">
      <c r="B24" s="1408" t="s">
        <v>1662</v>
      </c>
      <c r="C24" s="1684">
        <v>85300</v>
      </c>
      <c r="D24" s="1684"/>
      <c r="E24" s="1727">
        <v>291.3</v>
      </c>
      <c r="F24" s="1727"/>
      <c r="G24" s="1684">
        <v>24850</v>
      </c>
      <c r="H24" s="1684"/>
      <c r="I24" s="1684" t="s">
        <v>1486</v>
      </c>
      <c r="J24" s="1684"/>
      <c r="K24" s="1684" t="s">
        <v>1486</v>
      </c>
      <c r="L24" s="1684"/>
      <c r="M24" s="281"/>
    </row>
    <row r="25" spans="2:13" ht="14.25" customHeight="1" x14ac:dyDescent="0.25">
      <c r="B25" s="1408" t="s">
        <v>1687</v>
      </c>
      <c r="C25" s="1684">
        <v>86700</v>
      </c>
      <c r="D25" s="1684"/>
      <c r="E25" s="1727">
        <v>296.7</v>
      </c>
      <c r="F25" s="1727"/>
      <c r="G25" s="1684">
        <v>25723</v>
      </c>
      <c r="H25" s="1684"/>
      <c r="I25" s="1684" t="s">
        <v>1486</v>
      </c>
      <c r="J25" s="1684"/>
      <c r="K25" s="1684" t="s">
        <v>1486</v>
      </c>
      <c r="L25" s="1684"/>
      <c r="M25" s="281"/>
    </row>
    <row r="26" spans="2:13" ht="14.25" customHeight="1" x14ac:dyDescent="0.25">
      <c r="B26" s="1408" t="s">
        <v>1805</v>
      </c>
      <c r="C26" s="1684">
        <v>83200</v>
      </c>
      <c r="D26" s="1684"/>
      <c r="E26" s="1727">
        <v>294</v>
      </c>
      <c r="F26" s="1727"/>
      <c r="G26" s="1684">
        <v>24463</v>
      </c>
      <c r="H26" s="1684"/>
      <c r="I26" s="1684" t="s">
        <v>1486</v>
      </c>
      <c r="J26" s="1684"/>
      <c r="K26" s="1684" t="s">
        <v>1486</v>
      </c>
      <c r="L26" s="1684"/>
      <c r="M26" s="281"/>
    </row>
    <row r="27" spans="2:13" ht="14.25" customHeight="1" x14ac:dyDescent="0.25">
      <c r="B27" s="1408" t="s">
        <v>1929</v>
      </c>
      <c r="C27" s="1684">
        <v>79200</v>
      </c>
      <c r="D27" s="1684"/>
      <c r="E27" s="1727">
        <v>285.39999999999998</v>
      </c>
      <c r="F27" s="1727"/>
      <c r="G27" s="1684">
        <v>22600</v>
      </c>
      <c r="H27" s="1684"/>
      <c r="I27" s="1684" t="s">
        <v>1486</v>
      </c>
      <c r="J27" s="1684"/>
      <c r="K27" s="1684" t="s">
        <v>1486</v>
      </c>
      <c r="L27" s="1684"/>
    </row>
    <row r="28" spans="2:13" ht="14.25" customHeight="1" x14ac:dyDescent="0.25">
      <c r="B28" s="1408" t="s">
        <v>2256</v>
      </c>
      <c r="C28" s="1684">
        <v>84000</v>
      </c>
      <c r="D28" s="1684"/>
      <c r="E28" s="1727">
        <v>289.3</v>
      </c>
      <c r="F28" s="1727"/>
      <c r="G28" s="1684">
        <v>24302</v>
      </c>
      <c r="H28" s="1684"/>
      <c r="I28" s="1684" t="s">
        <v>1486</v>
      </c>
      <c r="J28" s="1684"/>
      <c r="K28" s="1684" t="s">
        <v>1486</v>
      </c>
      <c r="L28" s="1684"/>
    </row>
    <row r="29" spans="2:13" ht="14.25" customHeight="1" x14ac:dyDescent="0.25">
      <c r="B29" s="1408" t="s">
        <v>2257</v>
      </c>
      <c r="C29" s="1684">
        <v>83500</v>
      </c>
      <c r="D29" s="1684"/>
      <c r="E29" s="1727">
        <v>251.5</v>
      </c>
      <c r="F29" s="1727"/>
      <c r="G29" s="1684">
        <v>21000</v>
      </c>
      <c r="H29" s="1684"/>
      <c r="I29" s="1684" t="s">
        <v>1486</v>
      </c>
      <c r="J29" s="1684"/>
      <c r="K29" s="1684" t="s">
        <v>1486</v>
      </c>
      <c r="L29" s="1684"/>
    </row>
    <row r="30" spans="2:13" ht="14.25" customHeight="1" x14ac:dyDescent="0.25">
      <c r="B30" s="1408" t="s">
        <v>2258</v>
      </c>
      <c r="C30" s="1684">
        <v>84500</v>
      </c>
      <c r="D30" s="1684"/>
      <c r="E30" s="1727">
        <v>322</v>
      </c>
      <c r="F30" s="1727"/>
      <c r="G30" s="1684">
        <v>27209</v>
      </c>
      <c r="H30" s="1684"/>
      <c r="I30" s="1684" t="s">
        <v>1486</v>
      </c>
      <c r="J30" s="1684"/>
      <c r="K30" s="1684" t="s">
        <v>1486</v>
      </c>
      <c r="L30" s="1684"/>
    </row>
    <row r="31" spans="2:13" ht="14.25" customHeight="1" x14ac:dyDescent="0.25">
      <c r="B31" s="1408" t="s">
        <v>2259</v>
      </c>
      <c r="C31" s="1684">
        <v>81900</v>
      </c>
      <c r="D31" s="1684"/>
      <c r="E31" s="1727">
        <v>324.8</v>
      </c>
      <c r="F31" s="1727"/>
      <c r="G31" s="1684">
        <v>26600</v>
      </c>
      <c r="H31" s="1684"/>
      <c r="I31" s="1684" t="s">
        <v>1486</v>
      </c>
      <c r="J31" s="1684"/>
      <c r="K31" s="1684" t="s">
        <v>1486</v>
      </c>
      <c r="L31" s="1684"/>
    </row>
    <row r="33" spans="1:12" s="126" customFormat="1" ht="12.75" customHeight="1" x14ac:dyDescent="0.25">
      <c r="A33" s="10"/>
      <c r="B33" s="10"/>
      <c r="C33" s="73"/>
      <c r="D33" s="73"/>
      <c r="E33" s="73"/>
      <c r="F33" s="73"/>
      <c r="G33" s="503"/>
      <c r="H33" s="73"/>
      <c r="I33" s="73"/>
      <c r="J33" s="73"/>
      <c r="K33" s="73"/>
      <c r="L33" s="76"/>
    </row>
    <row r="34" spans="1:12" ht="13.8" x14ac:dyDescent="0.25">
      <c r="A34" s="10" t="s">
        <v>608</v>
      </c>
      <c r="B34" s="10"/>
      <c r="C34" s="73"/>
      <c r="D34" s="73"/>
      <c r="E34" s="73"/>
      <c r="F34" s="73"/>
      <c r="G34" s="73"/>
      <c r="H34" s="73"/>
      <c r="I34" s="73"/>
      <c r="J34" s="73"/>
      <c r="K34" s="73"/>
      <c r="L34" s="76"/>
    </row>
    <row r="35" spans="1:12" ht="12.75" customHeight="1" x14ac:dyDescent="0.25">
      <c r="A35" s="1603" t="s">
        <v>1871</v>
      </c>
      <c r="B35" s="1603"/>
      <c r="C35" s="1603"/>
      <c r="D35" s="1603"/>
      <c r="E35" s="1603"/>
      <c r="F35" s="1603"/>
      <c r="G35" s="1603"/>
      <c r="H35" s="1603"/>
      <c r="I35" s="1603"/>
      <c r="J35" s="1603"/>
      <c r="K35" s="1603"/>
      <c r="L35" s="1603"/>
    </row>
    <row r="36" spans="1:12" ht="13.8" x14ac:dyDescent="0.25">
      <c r="B36" s="159"/>
    </row>
    <row r="37" spans="1:12" ht="12.75" customHeight="1" x14ac:dyDescent="0.25">
      <c r="A37" s="159"/>
      <c r="B37" s="159"/>
    </row>
    <row r="40" spans="1:12" ht="17.399999999999999" x14ac:dyDescent="0.3">
      <c r="A40" s="1609" t="s">
        <v>1065</v>
      </c>
      <c r="B40" s="1609"/>
      <c r="C40" s="1609"/>
      <c r="D40" s="1609"/>
      <c r="E40" s="1609"/>
      <c r="F40" s="1609"/>
      <c r="G40" s="1609"/>
      <c r="H40" s="1609"/>
      <c r="I40" s="1609"/>
      <c r="J40" s="1609"/>
      <c r="K40" s="1609"/>
      <c r="L40" s="1609"/>
    </row>
    <row r="41" spans="1:12" ht="17.399999999999999" x14ac:dyDescent="0.3">
      <c r="A41" s="27"/>
      <c r="B41" s="27"/>
    </row>
    <row r="42" spans="1:12" ht="17.399999999999999" x14ac:dyDescent="0.3">
      <c r="A42" s="1602" t="s">
        <v>2441</v>
      </c>
      <c r="B42" s="1602"/>
      <c r="C42" s="1602"/>
      <c r="D42" s="1602"/>
      <c r="E42" s="1602"/>
      <c r="F42" s="1602"/>
      <c r="G42" s="1602"/>
      <c r="H42" s="1602"/>
      <c r="I42" s="1602"/>
      <c r="J42" s="1602"/>
      <c r="K42" s="1602"/>
      <c r="L42" s="1602"/>
    </row>
    <row r="43" spans="1:12" ht="17.399999999999999" x14ac:dyDescent="0.3">
      <c r="A43" s="1602" t="s">
        <v>387</v>
      </c>
      <c r="B43" s="1602"/>
      <c r="C43" s="1602"/>
      <c r="D43" s="1602"/>
      <c r="E43" s="1602"/>
      <c r="F43" s="1602"/>
      <c r="G43" s="1602"/>
      <c r="H43" s="1602"/>
      <c r="I43" s="1602"/>
      <c r="J43" s="1602"/>
      <c r="K43" s="1602"/>
      <c r="L43" s="1602"/>
    </row>
    <row r="44" spans="1:12" ht="17.399999999999999" x14ac:dyDescent="0.3">
      <c r="A44" s="1602" t="s">
        <v>1142</v>
      </c>
      <c r="B44" s="1602"/>
      <c r="C44" s="1602"/>
      <c r="D44" s="1602"/>
      <c r="E44" s="1602"/>
      <c r="F44" s="1602"/>
      <c r="G44" s="1602"/>
      <c r="H44" s="1602"/>
      <c r="I44" s="1602"/>
      <c r="J44" s="1602"/>
      <c r="K44" s="1602"/>
      <c r="L44" s="1602"/>
    </row>
    <row r="45" spans="1:12" ht="12.75" customHeight="1" x14ac:dyDescent="0.3">
      <c r="A45" s="15"/>
      <c r="B45" s="15"/>
      <c r="C45" s="15"/>
      <c r="D45" s="15"/>
      <c r="E45" s="15"/>
      <c r="F45" s="15"/>
      <c r="G45" s="15"/>
      <c r="H45" s="15"/>
      <c r="I45" s="15"/>
      <c r="J45" s="15"/>
      <c r="K45" s="15"/>
      <c r="L45" s="15"/>
    </row>
    <row r="47" spans="1:12" ht="15.6" x14ac:dyDescent="0.3">
      <c r="A47" s="11"/>
      <c r="B47" s="11"/>
      <c r="C47" s="37"/>
      <c r="D47" s="1067">
        <v>2013</v>
      </c>
      <c r="E47" s="1067">
        <v>2014</v>
      </c>
      <c r="F47" s="1067">
        <v>2015</v>
      </c>
      <c r="G47" s="1067">
        <v>2016</v>
      </c>
      <c r="H47" s="1067">
        <v>2017</v>
      </c>
      <c r="I47" s="1067">
        <v>2018</v>
      </c>
      <c r="J47" s="1067">
        <v>2019</v>
      </c>
      <c r="K47" s="1067">
        <v>2020</v>
      </c>
      <c r="L47" s="1021">
        <v>2021</v>
      </c>
    </row>
    <row r="48" spans="1:12" ht="4.5" customHeight="1" thickBot="1" x14ac:dyDescent="0.3">
      <c r="A48" s="17"/>
      <c r="B48" s="17"/>
      <c r="C48" s="18"/>
      <c r="D48" s="18"/>
      <c r="E48" s="18"/>
      <c r="F48" s="18"/>
      <c r="G48" s="18"/>
      <c r="H48" s="18"/>
      <c r="I48" s="18"/>
      <c r="J48" s="18"/>
      <c r="K48" s="18"/>
      <c r="L48" s="18"/>
    </row>
    <row r="49" spans="1:12" ht="4.5" customHeight="1" x14ac:dyDescent="0.25">
      <c r="A49" s="2"/>
      <c r="B49" s="2"/>
      <c r="C49" s="14"/>
    </row>
    <row r="50" spans="1:12" ht="13.8" x14ac:dyDescent="0.25">
      <c r="A50" s="1604" t="s">
        <v>764</v>
      </c>
      <c r="B50" s="1604"/>
      <c r="C50" s="1604"/>
      <c r="D50" s="13">
        <v>25009</v>
      </c>
      <c r="E50" s="13">
        <v>25240</v>
      </c>
      <c r="F50" s="13">
        <v>24850</v>
      </c>
      <c r="G50" s="13">
        <v>25723</v>
      </c>
      <c r="H50" s="13">
        <v>23664</v>
      </c>
      <c r="I50" s="13">
        <v>22600</v>
      </c>
      <c r="J50" s="13">
        <v>24302</v>
      </c>
      <c r="K50" s="13">
        <v>21000</v>
      </c>
      <c r="L50" s="13">
        <v>27209</v>
      </c>
    </row>
    <row r="51" spans="1:12" ht="13.8" x14ac:dyDescent="0.25">
      <c r="A51" s="10"/>
      <c r="B51" s="10"/>
      <c r="C51" s="92"/>
      <c r="D51" s="90"/>
      <c r="E51" s="90"/>
      <c r="F51" s="90"/>
      <c r="G51" s="90"/>
      <c r="H51" s="90"/>
      <c r="I51" s="90"/>
      <c r="J51" s="90"/>
      <c r="K51" s="90"/>
      <c r="L51" s="90"/>
    </row>
    <row r="52" spans="1:12" ht="13.8" x14ac:dyDescent="0.25">
      <c r="A52" s="1750" t="s">
        <v>265</v>
      </c>
      <c r="B52" s="1750"/>
      <c r="C52" s="1750"/>
      <c r="D52" s="90">
        <v>6661</v>
      </c>
      <c r="E52" s="90">
        <v>6334</v>
      </c>
      <c r="F52" s="90">
        <v>6271</v>
      </c>
      <c r="G52" s="90">
        <v>6777</v>
      </c>
      <c r="H52" s="90">
        <v>6372</v>
      </c>
      <c r="I52" s="90">
        <v>5414</v>
      </c>
      <c r="J52" s="90">
        <v>6332</v>
      </c>
      <c r="K52" s="90">
        <v>6214</v>
      </c>
      <c r="L52" s="90">
        <v>6070</v>
      </c>
    </row>
    <row r="53" spans="1:12" s="160" customFormat="1" ht="11.4" x14ac:dyDescent="0.2">
      <c r="A53" s="1749" t="s">
        <v>1143</v>
      </c>
      <c r="B53" s="1749"/>
      <c r="C53" s="1749"/>
      <c r="D53" s="278">
        <v>2889.8</v>
      </c>
      <c r="E53" s="278">
        <v>2913</v>
      </c>
      <c r="F53" s="278">
        <v>2728</v>
      </c>
      <c r="G53" s="278">
        <v>3109</v>
      </c>
      <c r="H53" s="278">
        <v>2907</v>
      </c>
      <c r="I53" s="278">
        <v>2693</v>
      </c>
      <c r="J53" s="278">
        <v>3060</v>
      </c>
      <c r="K53" s="278">
        <v>3075</v>
      </c>
      <c r="L53" s="278">
        <v>3370</v>
      </c>
    </row>
    <row r="54" spans="1:12" s="160" customFormat="1" ht="11.4" x14ac:dyDescent="0.2">
      <c r="A54" s="1749" t="s">
        <v>763</v>
      </c>
      <c r="B54" s="1749"/>
      <c r="C54" s="1749"/>
      <c r="D54" s="79">
        <v>2426.6</v>
      </c>
      <c r="E54" s="79">
        <v>2470</v>
      </c>
      <c r="F54" s="79">
        <v>2523</v>
      </c>
      <c r="G54" s="79">
        <v>2917</v>
      </c>
      <c r="H54" s="79">
        <v>2851</v>
      </c>
      <c r="I54" s="79">
        <v>2051</v>
      </c>
      <c r="J54" s="79">
        <v>2573</v>
      </c>
      <c r="K54" s="79">
        <v>2638</v>
      </c>
      <c r="L54" s="79">
        <v>1883</v>
      </c>
    </row>
    <row r="55" spans="1:12" s="160" customFormat="1" ht="11.4" x14ac:dyDescent="0.2">
      <c r="A55" s="1749" t="s">
        <v>519</v>
      </c>
      <c r="B55" s="1749"/>
      <c r="C55" s="1749"/>
      <c r="D55" s="278">
        <v>1344.5</v>
      </c>
      <c r="E55" s="278">
        <v>981</v>
      </c>
      <c r="F55" s="278">
        <v>1019</v>
      </c>
      <c r="G55" s="278">
        <v>751</v>
      </c>
      <c r="H55" s="278">
        <v>614</v>
      </c>
      <c r="I55" s="278">
        <v>670</v>
      </c>
      <c r="J55" s="278">
        <v>699</v>
      </c>
      <c r="K55" s="278">
        <v>501</v>
      </c>
      <c r="L55" s="278">
        <v>817</v>
      </c>
    </row>
    <row r="56" spans="1:12" ht="13.8" x14ac:dyDescent="0.25">
      <c r="A56" s="61"/>
      <c r="B56" s="61"/>
      <c r="C56" s="279"/>
      <c r="D56" s="91"/>
      <c r="E56" s="91"/>
      <c r="F56" s="91"/>
      <c r="G56" s="91"/>
      <c r="H56" s="91"/>
      <c r="I56" s="91"/>
      <c r="J56" s="91"/>
      <c r="K56" s="91"/>
      <c r="L56" s="91"/>
    </row>
    <row r="57" spans="1:12" ht="13.8" x14ac:dyDescent="0.25">
      <c r="A57" s="1604" t="s">
        <v>1289</v>
      </c>
      <c r="B57" s="1604"/>
      <c r="C57" s="1604"/>
      <c r="D57" s="13">
        <v>13624</v>
      </c>
      <c r="E57" s="13">
        <v>14213</v>
      </c>
      <c r="F57" s="13">
        <v>13628</v>
      </c>
      <c r="G57" s="13">
        <v>14402</v>
      </c>
      <c r="H57" s="13">
        <v>13675</v>
      </c>
      <c r="I57" s="13">
        <v>12578</v>
      </c>
      <c r="J57" s="13">
        <v>13064</v>
      </c>
      <c r="K57" s="13">
        <v>11351</v>
      </c>
      <c r="L57" s="13">
        <v>13290</v>
      </c>
    </row>
    <row r="58" spans="1:12" ht="13.8" x14ac:dyDescent="0.25">
      <c r="A58" s="1604" t="s">
        <v>1288</v>
      </c>
      <c r="B58" s="1604"/>
      <c r="C58" s="1604"/>
      <c r="D58" s="13">
        <v>1615</v>
      </c>
      <c r="E58" s="13">
        <v>1591</v>
      </c>
      <c r="F58" s="13">
        <v>1601</v>
      </c>
      <c r="G58" s="13">
        <v>1615</v>
      </c>
      <c r="H58" s="13">
        <v>1496</v>
      </c>
      <c r="I58" s="13">
        <v>1567.5</v>
      </c>
      <c r="J58" s="13">
        <v>1492</v>
      </c>
      <c r="K58" s="13">
        <v>1482</v>
      </c>
      <c r="L58" s="13">
        <v>1454</v>
      </c>
    </row>
    <row r="59" spans="1:12" ht="13.8" x14ac:dyDescent="0.25">
      <c r="A59" s="1604" t="s">
        <v>1140</v>
      </c>
      <c r="B59" s="1604"/>
      <c r="C59" s="1604"/>
      <c r="D59" s="13">
        <v>2795</v>
      </c>
      <c r="E59" s="13">
        <v>2939</v>
      </c>
      <c r="F59" s="13">
        <v>2853</v>
      </c>
      <c r="G59" s="13">
        <v>2945</v>
      </c>
      <c r="H59" s="13">
        <v>2793</v>
      </c>
      <c r="I59" s="13">
        <v>2841</v>
      </c>
      <c r="J59" s="13">
        <v>3360</v>
      </c>
      <c r="K59" s="13">
        <v>2351</v>
      </c>
      <c r="L59" s="13">
        <v>6297</v>
      </c>
    </row>
    <row r="60" spans="1:12" ht="13.8" x14ac:dyDescent="0.25">
      <c r="A60" s="10"/>
      <c r="B60" s="10"/>
      <c r="C60" s="122"/>
      <c r="D60" s="73"/>
      <c r="E60" s="73"/>
      <c r="F60" s="73"/>
      <c r="G60" s="73"/>
      <c r="H60" s="73"/>
      <c r="I60" s="73"/>
      <c r="J60" s="73"/>
      <c r="K60" s="73"/>
      <c r="L60" s="73"/>
    </row>
    <row r="61" spans="1:12" ht="13.8" x14ac:dyDescent="0.25">
      <c r="A61" s="1604" t="s">
        <v>1141</v>
      </c>
      <c r="B61" s="1604"/>
      <c r="C61" s="1604"/>
      <c r="D61" s="13">
        <v>24696</v>
      </c>
      <c r="E61" s="13">
        <v>25077</v>
      </c>
      <c r="F61" s="13">
        <v>24353</v>
      </c>
      <c r="G61" s="13">
        <v>25739</v>
      </c>
      <c r="H61" s="13">
        <v>22336</v>
      </c>
      <c r="I61" s="13">
        <v>22400</v>
      </c>
      <c r="J61" s="13">
        <v>24247</v>
      </c>
      <c r="K61" s="13">
        <v>21398</v>
      </c>
      <c r="L61" s="13">
        <v>27112</v>
      </c>
    </row>
    <row r="62" spans="1:12" ht="13.8" x14ac:dyDescent="0.25">
      <c r="A62" s="10"/>
      <c r="B62" s="10"/>
      <c r="C62" s="13"/>
      <c r="D62" s="13"/>
      <c r="E62" s="13"/>
      <c r="F62" s="13"/>
      <c r="G62" s="13"/>
      <c r="H62" s="13"/>
      <c r="I62" s="13"/>
      <c r="J62" s="13"/>
      <c r="K62" s="13"/>
      <c r="L62" s="13"/>
    </row>
    <row r="63" spans="1:12" ht="13.8" x14ac:dyDescent="0.25">
      <c r="A63" s="10" t="s">
        <v>829</v>
      </c>
      <c r="B63" s="10"/>
      <c r="K63" s="47"/>
    </row>
    <row r="64" spans="1:12" ht="13.8" x14ac:dyDescent="0.25">
      <c r="A64" s="10"/>
      <c r="B64" s="10"/>
      <c r="D64" s="47"/>
      <c r="E64" s="47"/>
      <c r="F64" s="47"/>
      <c r="G64" s="47"/>
      <c r="H64" s="47"/>
      <c r="I64" s="47"/>
      <c r="J64" s="47"/>
    </row>
    <row r="65" spans="1:10" ht="13.8" x14ac:dyDescent="0.25">
      <c r="A65" s="26" t="s">
        <v>232</v>
      </c>
      <c r="B65" s="26"/>
    </row>
    <row r="66" spans="1:10" ht="13.8" x14ac:dyDescent="0.25">
      <c r="A66" s="45" t="s">
        <v>233</v>
      </c>
      <c r="B66" s="45"/>
    </row>
    <row r="67" spans="1:10" ht="13.8" x14ac:dyDescent="0.25">
      <c r="A67" s="26" t="s">
        <v>1290</v>
      </c>
      <c r="B67" s="45"/>
    </row>
    <row r="68" spans="1:10" ht="13.8" x14ac:dyDescent="0.25">
      <c r="A68" s="10"/>
      <c r="J68" s="47"/>
    </row>
    <row r="69" spans="1:10" ht="13.8" x14ac:dyDescent="0.25">
      <c r="A69" s="10"/>
      <c r="J69" s="47"/>
    </row>
    <row r="70" spans="1:10" ht="13.8" x14ac:dyDescent="0.25">
      <c r="A70" s="26" t="s">
        <v>765</v>
      </c>
      <c r="B70" s="26"/>
    </row>
  </sheetData>
  <customSheetViews>
    <customSheetView guid="{F67F5823-51D5-4D47-B100-5B47C1E6BCB9}" showPageBreaks="1" fitToPage="1" printArea="1">
      <selection activeCell="A66" sqref="A66"/>
      <pageMargins left="0.75" right="0.75" top="1" bottom="1" header="0.5" footer="0.5"/>
      <printOptions horizontalCentered="1"/>
      <pageSetup scale="64" firstPageNumber="33" orientation="portrait" verticalDpi="300" r:id="rId1"/>
      <headerFooter alignWithMargins="0">
        <oddFooter>&amp;C&amp;P</oddFooter>
      </headerFooter>
    </customSheetView>
    <customSheetView guid="{9014CDA8-C3FC-41E6-A045-DAEFC55B82B1}" showPageBreaks="1" fitToPage="1" printArea="1" topLeftCell="A4">
      <selection activeCell="O59" sqref="O59"/>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32">
    <mergeCell ref="K12:L12"/>
    <mergeCell ref="K13:L13"/>
    <mergeCell ref="K14:L14"/>
    <mergeCell ref="K15:L15"/>
    <mergeCell ref="K26:L26"/>
    <mergeCell ref="K27:L27"/>
    <mergeCell ref="K28:L28"/>
    <mergeCell ref="K29:L29"/>
    <mergeCell ref="K21:L21"/>
    <mergeCell ref="K22:L22"/>
    <mergeCell ref="K23:L23"/>
    <mergeCell ref="K24:L24"/>
    <mergeCell ref="K25:L25"/>
    <mergeCell ref="K31:L31"/>
    <mergeCell ref="I30:J30"/>
    <mergeCell ref="I21:J21"/>
    <mergeCell ref="I22:J22"/>
    <mergeCell ref="I23:J23"/>
    <mergeCell ref="I24:J24"/>
    <mergeCell ref="I25:J25"/>
    <mergeCell ref="I28:J28"/>
    <mergeCell ref="E19:F19"/>
    <mergeCell ref="E20:F20"/>
    <mergeCell ref="E26:F26"/>
    <mergeCell ref="E28:F28"/>
    <mergeCell ref="E29:F29"/>
    <mergeCell ref="I19:J19"/>
    <mergeCell ref="I20:J20"/>
    <mergeCell ref="I26:J26"/>
    <mergeCell ref="I27:J27"/>
    <mergeCell ref="G21:H21"/>
    <mergeCell ref="G22:H22"/>
    <mergeCell ref="G23:H23"/>
    <mergeCell ref="G24:H24"/>
    <mergeCell ref="G25:H25"/>
    <mergeCell ref="K30:L30"/>
    <mergeCell ref="I16:J16"/>
    <mergeCell ref="I17:J17"/>
    <mergeCell ref="I18:J18"/>
    <mergeCell ref="E31:F31"/>
    <mergeCell ref="G31:H31"/>
    <mergeCell ref="I31:J31"/>
    <mergeCell ref="E27:F27"/>
    <mergeCell ref="I29:J29"/>
    <mergeCell ref="K16:L16"/>
    <mergeCell ref="K17:L17"/>
    <mergeCell ref="K18:L18"/>
    <mergeCell ref="K19:L19"/>
    <mergeCell ref="K20:L20"/>
    <mergeCell ref="E30:F30"/>
    <mergeCell ref="E21:F21"/>
    <mergeCell ref="E22:F22"/>
    <mergeCell ref="E23:F23"/>
    <mergeCell ref="E24:F24"/>
    <mergeCell ref="E25:F25"/>
    <mergeCell ref="G26:H26"/>
    <mergeCell ref="G27:H27"/>
    <mergeCell ref="G28:H28"/>
    <mergeCell ref="G29:H29"/>
    <mergeCell ref="G30:H30"/>
    <mergeCell ref="G14:H14"/>
    <mergeCell ref="A61:C61"/>
    <mergeCell ref="A57:C57"/>
    <mergeCell ref="A58:C58"/>
    <mergeCell ref="A54:C54"/>
    <mergeCell ref="A55:C55"/>
    <mergeCell ref="C26:D26"/>
    <mergeCell ref="C27:D27"/>
    <mergeCell ref="C28:D28"/>
    <mergeCell ref="C29:D29"/>
    <mergeCell ref="C30:D30"/>
    <mergeCell ref="C31:D31"/>
    <mergeCell ref="C21:D21"/>
    <mergeCell ref="C22:D22"/>
    <mergeCell ref="C23:D23"/>
    <mergeCell ref="C24:D24"/>
    <mergeCell ref="C25:D25"/>
    <mergeCell ref="A59:C59"/>
    <mergeCell ref="A44:L44"/>
    <mergeCell ref="A42:L42"/>
    <mergeCell ref="A43:L43"/>
    <mergeCell ref="A40:L40"/>
    <mergeCell ref="A35:L35"/>
    <mergeCell ref="A52:C52"/>
    <mergeCell ref="C15:D15"/>
    <mergeCell ref="I12:J12"/>
    <mergeCell ref="I13:J13"/>
    <mergeCell ref="I14:J14"/>
    <mergeCell ref="I15:J15"/>
    <mergeCell ref="C19:D19"/>
    <mergeCell ref="C20:D20"/>
    <mergeCell ref="G16:H16"/>
    <mergeCell ref="G17:H17"/>
    <mergeCell ref="G18:H18"/>
    <mergeCell ref="G19:H19"/>
    <mergeCell ref="G20:H20"/>
    <mergeCell ref="E12:F12"/>
    <mergeCell ref="E13:F13"/>
    <mergeCell ref="E14:F14"/>
    <mergeCell ref="E15:F15"/>
    <mergeCell ref="C16:D16"/>
    <mergeCell ref="C17:D17"/>
    <mergeCell ref="C18:D18"/>
    <mergeCell ref="E16:F16"/>
    <mergeCell ref="E17:F17"/>
    <mergeCell ref="E18:F18"/>
    <mergeCell ref="G12:H12"/>
    <mergeCell ref="G13:H13"/>
    <mergeCell ref="I9:J9"/>
    <mergeCell ref="G15:H15"/>
    <mergeCell ref="A53:C53"/>
    <mergeCell ref="A50:C50"/>
    <mergeCell ref="A1:L1"/>
    <mergeCell ref="A3:L3"/>
    <mergeCell ref="A4:L4"/>
    <mergeCell ref="E7:F7"/>
    <mergeCell ref="C7:D7"/>
    <mergeCell ref="K7:L7"/>
    <mergeCell ref="I7:J7"/>
    <mergeCell ref="C8:D8"/>
    <mergeCell ref="C9:D9"/>
    <mergeCell ref="E8:F8"/>
    <mergeCell ref="A9:B9"/>
    <mergeCell ref="E9:F9"/>
    <mergeCell ref="G8:H8"/>
    <mergeCell ref="G9:H9"/>
    <mergeCell ref="K8:L8"/>
    <mergeCell ref="K9:L9"/>
    <mergeCell ref="I8:J8"/>
    <mergeCell ref="C12:D12"/>
    <mergeCell ref="C13:D13"/>
    <mergeCell ref="C14:D14"/>
  </mergeCells>
  <phoneticPr fontId="0" type="noConversion"/>
  <hyperlinks>
    <hyperlink ref="A35:L35" r:id="rId3" display="Source: Statistics Canada. Table 32-10-0358-01 Area, production and farm value of potatoes" xr:uid="{00000000-0004-0000-3700-000000000000}"/>
  </hyperlinks>
  <printOptions horizontalCentered="1"/>
  <pageMargins left="0.74803149606299202" right="0.74803149606299202" top="0.98425196850393704" bottom="0.98425196850393704" header="0.511811023622047" footer="0.511811023622047"/>
  <pageSetup scale="72" firstPageNumber="27" orientation="portrait" useFirstPageNumber="1" r:id="rId4"/>
  <headerFooter alignWithMargins="0"/>
  <drawing r:id="rId5"/>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1">
    <tabColor rgb="FFFF66FF"/>
    <pageSetUpPr fitToPage="1"/>
  </sheetPr>
  <dimension ref="A1:Q65"/>
  <sheetViews>
    <sheetView topLeftCell="A19" zoomScaleNormal="100" workbookViewId="0">
      <selection activeCell="A33" sqref="A33:K33"/>
    </sheetView>
  </sheetViews>
  <sheetFormatPr defaultColWidth="9.109375" defaultRowHeight="13.2" x14ac:dyDescent="0.25"/>
  <cols>
    <col min="1" max="1" width="18.88671875" style="2" customWidth="1"/>
    <col min="2" max="2" width="16.5546875" style="2" customWidth="1"/>
    <col min="3" max="3" width="10.109375" style="2" customWidth="1"/>
    <col min="4" max="11" width="10.109375" style="1" customWidth="1"/>
    <col min="12" max="16384" width="9.109375" style="1"/>
  </cols>
  <sheetData>
    <row r="1" spans="1:11" ht="17.399999999999999" x14ac:dyDescent="0.3">
      <c r="A1" s="1609" t="s">
        <v>2204</v>
      </c>
      <c r="B1" s="1609"/>
      <c r="C1" s="1609"/>
      <c r="D1" s="1609"/>
      <c r="E1" s="1609"/>
      <c r="F1" s="1609"/>
      <c r="G1" s="1609"/>
      <c r="H1" s="1609"/>
      <c r="I1" s="1609"/>
      <c r="J1" s="1609"/>
      <c r="K1" s="1609"/>
    </row>
    <row r="2" spans="1:11" ht="17.399999999999999" x14ac:dyDescent="0.3">
      <c r="A2" s="48"/>
      <c r="B2" s="48"/>
      <c r="C2" s="48"/>
    </row>
    <row r="3" spans="1:11" ht="17.399999999999999" x14ac:dyDescent="0.3">
      <c r="A3" s="1602" t="s">
        <v>2442</v>
      </c>
      <c r="B3" s="1602"/>
      <c r="C3" s="1602"/>
      <c r="D3" s="1602"/>
      <c r="E3" s="1602"/>
      <c r="F3" s="1602"/>
      <c r="G3" s="1602"/>
      <c r="H3" s="1602"/>
      <c r="I3" s="1602"/>
      <c r="J3" s="1602"/>
      <c r="K3" s="1602"/>
    </row>
    <row r="4" spans="1:11" ht="17.399999999999999" x14ac:dyDescent="0.3">
      <c r="A4" s="1602" t="s">
        <v>387</v>
      </c>
      <c r="B4" s="1602"/>
      <c r="C4" s="1602"/>
      <c r="D4" s="1602"/>
      <c r="E4" s="1602"/>
      <c r="F4" s="1602"/>
      <c r="G4" s="1602"/>
      <c r="H4" s="1602"/>
      <c r="I4" s="1602"/>
      <c r="J4" s="1602"/>
      <c r="K4" s="1602"/>
    </row>
    <row r="5" spans="1:11" ht="17.399999999999999" x14ac:dyDescent="0.3">
      <c r="A5" s="1602" t="s">
        <v>496</v>
      </c>
      <c r="B5" s="1602"/>
      <c r="C5" s="1602"/>
      <c r="D5" s="1602"/>
      <c r="E5" s="1602"/>
      <c r="F5" s="1602"/>
      <c r="G5" s="1602"/>
      <c r="H5" s="1602"/>
      <c r="I5" s="1602"/>
      <c r="J5" s="1602"/>
      <c r="K5" s="1602"/>
    </row>
    <row r="6" spans="1:11" ht="12.75" customHeight="1" x14ac:dyDescent="0.3">
      <c r="A6" s="48"/>
      <c r="B6" s="48"/>
      <c r="C6" s="48"/>
      <c r="D6" s="15"/>
      <c r="E6" s="15"/>
      <c r="F6" s="15"/>
      <c r="G6" s="15"/>
      <c r="H6" s="15"/>
      <c r="I6" s="15"/>
      <c r="J6" s="15"/>
      <c r="K6" s="15"/>
    </row>
    <row r="7" spans="1:11" s="16" customFormat="1" ht="15.6" x14ac:dyDescent="0.3">
      <c r="A7" s="11"/>
      <c r="B7" s="11"/>
      <c r="C7" s="1753" t="s">
        <v>497</v>
      </c>
      <c r="D7" s="1710"/>
      <c r="E7" s="1754"/>
      <c r="F7" s="1614" t="s">
        <v>718</v>
      </c>
      <c r="G7" s="1614"/>
      <c r="H7" s="1614"/>
      <c r="I7" s="1755" t="s">
        <v>498</v>
      </c>
      <c r="J7" s="1614"/>
      <c r="K7" s="1756"/>
    </row>
    <row r="8" spans="1:11" s="16" customFormat="1" ht="15.6" x14ac:dyDescent="0.3">
      <c r="A8" s="11"/>
      <c r="B8" s="11"/>
      <c r="C8" s="1132" t="s">
        <v>2257</v>
      </c>
      <c r="D8" s="1130" t="s">
        <v>2258</v>
      </c>
      <c r="E8" s="1133" t="s">
        <v>2259</v>
      </c>
      <c r="F8" s="1130" t="s">
        <v>2257</v>
      </c>
      <c r="G8" s="1130" t="s">
        <v>2258</v>
      </c>
      <c r="H8" s="1133" t="s">
        <v>2259</v>
      </c>
      <c r="I8" s="1130" t="s">
        <v>2257</v>
      </c>
      <c r="J8" s="1130" t="s">
        <v>2258</v>
      </c>
      <c r="K8" s="1133" t="s">
        <v>2259</v>
      </c>
    </row>
    <row r="9" spans="1:11" ht="4.5" customHeight="1" thickBot="1" x14ac:dyDescent="0.3">
      <c r="A9" s="17"/>
      <c r="B9" s="17"/>
      <c r="C9" s="804"/>
      <c r="D9" s="670"/>
      <c r="E9" s="805"/>
      <c r="F9" s="670"/>
      <c r="G9" s="670"/>
      <c r="H9" s="805"/>
      <c r="I9" s="670"/>
      <c r="J9" s="670"/>
      <c r="K9" s="805"/>
    </row>
    <row r="10" spans="1:11" ht="4.5" customHeight="1" x14ac:dyDescent="0.25">
      <c r="C10" s="806"/>
      <c r="D10" s="671"/>
      <c r="E10" s="807"/>
      <c r="F10" s="676"/>
      <c r="G10" s="676"/>
      <c r="H10" s="820"/>
      <c r="I10" s="671"/>
      <c r="J10" s="671"/>
      <c r="K10" s="807"/>
    </row>
    <row r="11" spans="1:11" ht="13.8" x14ac:dyDescent="0.25">
      <c r="A11" s="1604" t="s">
        <v>1189</v>
      </c>
      <c r="B11" s="1604"/>
      <c r="C11" s="808">
        <v>58</v>
      </c>
      <c r="D11" s="672">
        <v>58.2</v>
      </c>
      <c r="E11" s="809">
        <v>57.2</v>
      </c>
      <c r="F11" s="677">
        <v>39.299999999999997</v>
      </c>
      <c r="G11" s="677">
        <v>43</v>
      </c>
      <c r="H11" s="816">
        <v>44.8</v>
      </c>
      <c r="I11" s="677">
        <v>8.5</v>
      </c>
      <c r="J11" s="677">
        <v>8.6999999999999993</v>
      </c>
      <c r="K11" s="816">
        <v>8.8000000000000007</v>
      </c>
    </row>
    <row r="12" spans="1:11" ht="13.8" x14ac:dyDescent="0.25">
      <c r="A12" s="1604" t="s">
        <v>361</v>
      </c>
      <c r="B12" s="1604"/>
      <c r="C12" s="808">
        <v>22.3</v>
      </c>
      <c r="D12" s="672">
        <v>20.7</v>
      </c>
      <c r="E12" s="809">
        <v>21.6</v>
      </c>
      <c r="F12" s="677">
        <v>75.900000000000006</v>
      </c>
      <c r="G12" s="677">
        <v>87.1</v>
      </c>
      <c r="H12" s="816">
        <v>76.7</v>
      </c>
      <c r="I12" s="677">
        <v>4.8</v>
      </c>
      <c r="J12" s="677">
        <v>4.8</v>
      </c>
      <c r="K12" s="816">
        <v>5.1999999999999993</v>
      </c>
    </row>
    <row r="13" spans="1:11" ht="14.25" customHeight="1" x14ac:dyDescent="0.25">
      <c r="A13" s="1604" t="s">
        <v>360</v>
      </c>
      <c r="B13" s="1604"/>
      <c r="C13" s="808">
        <v>4.3</v>
      </c>
      <c r="D13" s="672">
        <v>3.4</v>
      </c>
      <c r="E13" s="809">
        <v>3.7</v>
      </c>
      <c r="F13" s="677">
        <v>2.4</v>
      </c>
      <c r="G13" s="677">
        <v>0.2</v>
      </c>
      <c r="H13" s="816">
        <v>0.1</v>
      </c>
      <c r="I13" s="677">
        <v>0</v>
      </c>
      <c r="J13" s="677">
        <v>0</v>
      </c>
      <c r="K13" s="816">
        <v>0.60000000000000009</v>
      </c>
    </row>
    <row r="14" spans="1:11" ht="14.25" customHeight="1" x14ac:dyDescent="0.25">
      <c r="A14" s="1604" t="s">
        <v>170</v>
      </c>
      <c r="B14" s="1604"/>
      <c r="C14" s="810">
        <v>0</v>
      </c>
      <c r="D14" s="673">
        <v>0</v>
      </c>
      <c r="E14" s="811">
        <v>0</v>
      </c>
      <c r="F14" s="678">
        <v>0</v>
      </c>
      <c r="G14" s="678">
        <v>0</v>
      </c>
      <c r="H14" s="817">
        <v>0</v>
      </c>
      <c r="I14" s="678">
        <v>0</v>
      </c>
      <c r="J14" s="678">
        <v>0</v>
      </c>
      <c r="K14" s="817">
        <v>0</v>
      </c>
    </row>
    <row r="15" spans="1:11" s="3" customFormat="1" ht="14.25" customHeight="1" x14ac:dyDescent="0.25">
      <c r="A15" s="1751" t="s">
        <v>212</v>
      </c>
      <c r="B15" s="1751"/>
      <c r="C15" s="881">
        <v>84.6</v>
      </c>
      <c r="D15" s="883">
        <v>82.300000000000011</v>
      </c>
      <c r="E15" s="882">
        <v>82.500000000000014</v>
      </c>
      <c r="F15" s="881">
        <v>117.60000000000001</v>
      </c>
      <c r="G15" s="883">
        <v>130.29999999999998</v>
      </c>
      <c r="H15" s="882">
        <v>121.6</v>
      </c>
      <c r="I15" s="881">
        <v>13.3</v>
      </c>
      <c r="J15" s="883">
        <v>13.5</v>
      </c>
      <c r="K15" s="882">
        <v>14.6</v>
      </c>
    </row>
    <row r="16" spans="1:11" s="3" customFormat="1" ht="14.25" customHeight="1" x14ac:dyDescent="0.25">
      <c r="A16" s="61"/>
      <c r="B16" s="61"/>
      <c r="C16" s="812"/>
      <c r="D16" s="674"/>
      <c r="E16" s="813"/>
      <c r="F16" s="679"/>
      <c r="G16" s="679"/>
      <c r="H16" s="818"/>
      <c r="I16" s="679"/>
      <c r="J16" s="679"/>
      <c r="K16" s="818"/>
    </row>
    <row r="17" spans="1:17" ht="14.25" customHeight="1" x14ac:dyDescent="0.25">
      <c r="A17" s="1604" t="s">
        <v>211</v>
      </c>
      <c r="B17" s="1604"/>
      <c r="C17" s="808">
        <v>17.600000000000001</v>
      </c>
      <c r="D17" s="672">
        <v>17.299999999999997</v>
      </c>
      <c r="E17" s="809">
        <v>17.7</v>
      </c>
      <c r="F17" s="677">
        <v>50.7</v>
      </c>
      <c r="G17" s="677">
        <v>62.400000000000006</v>
      </c>
      <c r="H17" s="816">
        <v>56.8</v>
      </c>
      <c r="I17" s="677">
        <v>1.2</v>
      </c>
      <c r="J17" s="677">
        <v>1.1000000000000001</v>
      </c>
      <c r="K17" s="816">
        <v>1.1000000000000001</v>
      </c>
    </row>
    <row r="18" spans="1:17" ht="14.25" customHeight="1" x14ac:dyDescent="0.25">
      <c r="A18" s="1604" t="s">
        <v>210</v>
      </c>
      <c r="B18" s="1604"/>
      <c r="C18" s="808">
        <v>5.3</v>
      </c>
      <c r="D18" s="672">
        <v>4.3000000000000007</v>
      </c>
      <c r="E18" s="809">
        <v>5.2</v>
      </c>
      <c r="F18" s="677">
        <v>19</v>
      </c>
      <c r="G18" s="677">
        <v>19</v>
      </c>
      <c r="H18" s="816">
        <v>17.200000000000003</v>
      </c>
      <c r="I18" s="677">
        <v>1.9</v>
      </c>
      <c r="J18" s="677">
        <v>2.2000000000000002</v>
      </c>
      <c r="K18" s="816">
        <v>2.2000000000000002</v>
      </c>
      <c r="L18" s="157"/>
      <c r="M18" s="157"/>
    </row>
    <row r="19" spans="1:17" ht="14.25" customHeight="1" x14ac:dyDescent="0.25">
      <c r="A19" s="1604" t="s">
        <v>209</v>
      </c>
      <c r="B19" s="1604"/>
      <c r="C19" s="808">
        <v>0</v>
      </c>
      <c r="D19" s="672">
        <v>0</v>
      </c>
      <c r="E19" s="809">
        <v>0</v>
      </c>
      <c r="F19" s="677">
        <v>0.6</v>
      </c>
      <c r="G19" s="677">
        <v>0.7</v>
      </c>
      <c r="H19" s="816">
        <v>1.5999999999999999</v>
      </c>
      <c r="I19" s="677">
        <v>0</v>
      </c>
      <c r="J19" s="677">
        <v>0</v>
      </c>
      <c r="K19" s="816">
        <v>0</v>
      </c>
    </row>
    <row r="20" spans="1:17" ht="14.25" customHeight="1" x14ac:dyDescent="0.25">
      <c r="A20" s="1604" t="s">
        <v>208</v>
      </c>
      <c r="B20" s="1604"/>
      <c r="C20" s="810">
        <v>3.5</v>
      </c>
      <c r="D20" s="673">
        <v>3.5</v>
      </c>
      <c r="E20" s="811">
        <v>3.5</v>
      </c>
      <c r="F20" s="678">
        <v>4.3</v>
      </c>
      <c r="G20" s="678">
        <v>3.4</v>
      </c>
      <c r="H20" s="817">
        <v>3.0999999999999996</v>
      </c>
      <c r="I20" s="678">
        <v>1.5</v>
      </c>
      <c r="J20" s="678">
        <v>1.4</v>
      </c>
      <c r="K20" s="817">
        <v>1.3</v>
      </c>
      <c r="L20" s="157"/>
    </row>
    <row r="21" spans="1:17" s="3" customFormat="1" ht="14.25" customHeight="1" x14ac:dyDescent="0.25">
      <c r="A21" s="1751" t="s">
        <v>1581</v>
      </c>
      <c r="B21" s="1751"/>
      <c r="C21" s="881">
        <v>26.400000000000002</v>
      </c>
      <c r="D21" s="883">
        <v>25.099999999999998</v>
      </c>
      <c r="E21" s="882">
        <v>26.4</v>
      </c>
      <c r="F21" s="881">
        <v>74.599999999999994</v>
      </c>
      <c r="G21" s="883">
        <v>85.500000000000014</v>
      </c>
      <c r="H21" s="882">
        <v>78.699999999999989</v>
      </c>
      <c r="I21" s="881">
        <v>4.5999999999999996</v>
      </c>
      <c r="J21" s="883">
        <v>4.7</v>
      </c>
      <c r="K21" s="882">
        <v>4.6000000000000005</v>
      </c>
    </row>
    <row r="22" spans="1:17" ht="14.25" customHeight="1" x14ac:dyDescent="0.25">
      <c r="A22" s="10"/>
      <c r="B22" s="10"/>
      <c r="C22" s="808"/>
      <c r="D22" s="672"/>
      <c r="E22" s="809"/>
      <c r="F22" s="677"/>
      <c r="G22" s="677"/>
      <c r="H22" s="816"/>
      <c r="I22" s="677"/>
      <c r="J22" s="677"/>
      <c r="K22" s="816"/>
    </row>
    <row r="23" spans="1:17" s="3" customFormat="1" ht="14.25" customHeight="1" x14ac:dyDescent="0.25">
      <c r="A23" s="1751" t="s">
        <v>2192</v>
      </c>
      <c r="B23" s="1751"/>
      <c r="C23" s="812">
        <v>58.199999999999989</v>
      </c>
      <c r="D23" s="674">
        <v>57.200000000000017</v>
      </c>
      <c r="E23" s="813">
        <v>56.100000000000016</v>
      </c>
      <c r="F23" s="812">
        <v>43.000000000000014</v>
      </c>
      <c r="G23" s="674">
        <v>44.799999999999969</v>
      </c>
      <c r="H23" s="813">
        <v>42.900000000000006</v>
      </c>
      <c r="I23" s="812">
        <v>8.7000000000000011</v>
      </c>
      <c r="J23" s="674">
        <v>8.8000000000000007</v>
      </c>
      <c r="K23" s="813">
        <v>10</v>
      </c>
      <c r="Q23" s="943"/>
    </row>
    <row r="24" spans="1:17" s="238" customFormat="1" ht="14.25" customHeight="1" x14ac:dyDescent="0.2">
      <c r="A24" s="1749" t="s">
        <v>503</v>
      </c>
      <c r="B24" s="1749"/>
      <c r="C24" s="814">
        <v>0.34482758620690834</v>
      </c>
      <c r="D24" s="675">
        <v>-1.718213058419249</v>
      </c>
      <c r="E24" s="815">
        <v>-1.9230769230769273</v>
      </c>
      <c r="F24" s="675">
        <v>9.4147582697201138</v>
      </c>
      <c r="G24" s="675">
        <v>4.1860465116279055</v>
      </c>
      <c r="H24" s="815">
        <v>-1.7857142857142794</v>
      </c>
      <c r="I24" s="680">
        <v>2.3529411764705799</v>
      </c>
      <c r="J24" s="675">
        <v>1.1494252873563315</v>
      </c>
      <c r="K24" s="815">
        <v>13.636363636363624</v>
      </c>
      <c r="P24" s="272"/>
    </row>
    <row r="25" spans="1:17" s="238" customFormat="1" ht="14.25" customHeight="1" x14ac:dyDescent="0.2">
      <c r="A25" s="213"/>
      <c r="B25" s="213"/>
      <c r="C25" s="377"/>
      <c r="D25" s="669"/>
      <c r="E25" s="377"/>
      <c r="F25" s="256"/>
      <c r="G25" s="256"/>
      <c r="H25" s="256"/>
      <c r="I25" s="256"/>
      <c r="J25" s="256"/>
      <c r="K25" s="256"/>
      <c r="P25" s="272"/>
    </row>
    <row r="26" spans="1:17" ht="13.8" x14ac:dyDescent="0.25">
      <c r="A26" s="162"/>
      <c r="B26" s="162"/>
      <c r="C26" s="1068"/>
      <c r="D26" s="1068"/>
      <c r="E26" s="1068"/>
      <c r="F26" s="1068"/>
      <c r="G26" s="1068"/>
      <c r="H26" s="1068"/>
      <c r="P26" s="272"/>
    </row>
    <row r="27" spans="1:17" ht="13.8" x14ac:dyDescent="0.25">
      <c r="A27" s="162"/>
      <c r="B27" s="162"/>
      <c r="C27" s="737"/>
      <c r="P27" s="272"/>
    </row>
    <row r="28" spans="1:17" ht="13.8" x14ac:dyDescent="0.25">
      <c r="A28" s="798" t="s">
        <v>1468</v>
      </c>
      <c r="P28" s="272"/>
    </row>
    <row r="29" spans="1:17" s="174" customFormat="1" ht="14.25" customHeight="1" x14ac:dyDescent="0.25">
      <c r="A29" s="1670" t="s">
        <v>1901</v>
      </c>
      <c r="B29" s="1670"/>
      <c r="C29" s="1670"/>
      <c r="D29" s="1670"/>
      <c r="E29" s="1670"/>
      <c r="F29" s="1670"/>
      <c r="G29" s="1670"/>
      <c r="H29" s="1670"/>
      <c r="I29" s="442"/>
      <c r="J29" s="442"/>
      <c r="K29" s="442"/>
      <c r="P29" s="272"/>
    </row>
    <row r="30" spans="1:17" ht="14.25" customHeight="1" x14ac:dyDescent="0.25">
      <c r="A30" s="1752" t="s">
        <v>1967</v>
      </c>
      <c r="B30" s="1752"/>
      <c r="C30" s="1752"/>
      <c r="D30" s="1752"/>
      <c r="E30" s="1752"/>
      <c r="F30" s="1752"/>
      <c r="G30" s="1752"/>
      <c r="H30" s="1752"/>
      <c r="P30" s="272"/>
    </row>
    <row r="31" spans="1:17" ht="14.25" customHeight="1" x14ac:dyDescent="0.25">
      <c r="A31" s="1752" t="s">
        <v>1900</v>
      </c>
      <c r="B31" s="1752"/>
      <c r="C31" s="1752"/>
      <c r="D31" s="1752"/>
      <c r="E31" s="1752"/>
      <c r="F31" s="1752"/>
      <c r="G31" s="1752"/>
      <c r="H31" s="1752"/>
      <c r="P31" s="272"/>
    </row>
    <row r="32" spans="1:17" x14ac:dyDescent="0.25">
      <c r="P32" s="272"/>
    </row>
    <row r="33" spans="1:11" ht="17.399999999999999" x14ac:dyDescent="0.3">
      <c r="A33" s="1609" t="s">
        <v>1066</v>
      </c>
      <c r="B33" s="1609"/>
      <c r="C33" s="1609"/>
      <c r="D33" s="1609"/>
      <c r="E33" s="1609"/>
      <c r="F33" s="1609"/>
      <c r="G33" s="1609"/>
      <c r="H33" s="1609"/>
      <c r="I33" s="1609"/>
      <c r="J33" s="1609"/>
      <c r="K33" s="1609"/>
    </row>
    <row r="34" spans="1:11" ht="18" customHeight="1" x14ac:dyDescent="0.3">
      <c r="B34" s="29"/>
      <c r="D34" s="2"/>
      <c r="E34" s="2"/>
      <c r="F34" s="2"/>
      <c r="G34" s="2"/>
    </row>
    <row r="35" spans="1:11" ht="17.399999999999999" x14ac:dyDescent="0.3">
      <c r="A35" s="1602" t="s">
        <v>2193</v>
      </c>
      <c r="B35" s="1602"/>
      <c r="C35" s="1602"/>
      <c r="D35" s="1602"/>
      <c r="E35" s="1602"/>
      <c r="F35" s="1602"/>
      <c r="G35" s="1602"/>
      <c r="H35" s="1602"/>
      <c r="I35" s="1602"/>
      <c r="J35" s="1602"/>
      <c r="K35" s="1602"/>
    </row>
    <row r="36" spans="1:11" ht="17.399999999999999" x14ac:dyDescent="0.3">
      <c r="A36" s="1602" t="s">
        <v>2554</v>
      </c>
      <c r="B36" s="1602"/>
      <c r="C36" s="1602"/>
      <c r="D36" s="1602"/>
      <c r="E36" s="1602"/>
      <c r="F36" s="1602"/>
      <c r="G36" s="1602"/>
      <c r="H36" s="1602"/>
      <c r="I36" s="1602"/>
      <c r="J36" s="1602"/>
      <c r="K36" s="1602"/>
    </row>
    <row r="37" spans="1:11" ht="17.399999999999999" customHeight="1" x14ac:dyDescent="0.3">
      <c r="A37" s="1407"/>
      <c r="B37" s="1407"/>
      <c r="C37" s="1407"/>
      <c r="D37" s="1407"/>
      <c r="E37" s="1407"/>
      <c r="F37" s="1407"/>
      <c r="G37" s="1407"/>
      <c r="H37" s="1407"/>
      <c r="I37" s="1407"/>
      <c r="J37" s="1407"/>
      <c r="K37" s="1407"/>
    </row>
    <row r="38" spans="1:11" ht="15.6" x14ac:dyDescent="0.3">
      <c r="A38" s="668"/>
      <c r="B38" s="1410"/>
      <c r="C38" s="1409" t="s">
        <v>1495</v>
      </c>
      <c r="D38" s="1409" t="s">
        <v>1585</v>
      </c>
      <c r="E38" s="1409" t="s">
        <v>1662</v>
      </c>
      <c r="F38" s="1409" t="s">
        <v>1687</v>
      </c>
      <c r="G38" s="1409" t="s">
        <v>1805</v>
      </c>
      <c r="H38" s="1409" t="s">
        <v>1929</v>
      </c>
      <c r="I38" s="1409" t="s">
        <v>2256</v>
      </c>
      <c r="J38" s="1409" t="s">
        <v>2257</v>
      </c>
      <c r="K38" s="1409" t="s">
        <v>2258</v>
      </c>
    </row>
    <row r="39" spans="1:11" ht="4.5" customHeight="1" thickBot="1" x14ac:dyDescent="0.3">
      <c r="A39" s="24"/>
      <c r="B39" s="996"/>
      <c r="C39" s="87"/>
      <c r="D39" s="87"/>
      <c r="E39" s="87"/>
      <c r="F39" s="87"/>
      <c r="G39" s="87"/>
      <c r="H39" s="87"/>
      <c r="I39" s="87"/>
      <c r="J39" s="87"/>
      <c r="K39" s="87"/>
    </row>
    <row r="40" spans="1:11" ht="4.5" customHeight="1" x14ac:dyDescent="0.25">
      <c r="A40"/>
      <c r="B40" s="68"/>
      <c r="C40" s="157"/>
      <c r="D40" s="157"/>
      <c r="E40" s="157"/>
      <c r="F40" s="157"/>
      <c r="G40" s="157"/>
      <c r="H40" s="157"/>
      <c r="I40" s="157"/>
      <c r="J40" s="157"/>
      <c r="K40" s="157"/>
    </row>
    <row r="41" spans="1:11" ht="13.95" customHeight="1" x14ac:dyDescent="0.25">
      <c r="A41" s="1604" t="s">
        <v>2194</v>
      </c>
      <c r="B41" s="1604"/>
      <c r="C41" s="36">
        <v>135</v>
      </c>
      <c r="D41" s="36">
        <v>133</v>
      </c>
      <c r="E41" s="36">
        <v>136</v>
      </c>
      <c r="F41" s="36">
        <v>141</v>
      </c>
      <c r="G41" s="36">
        <v>143</v>
      </c>
      <c r="H41" s="36">
        <v>147</v>
      </c>
      <c r="I41" s="36">
        <v>150</v>
      </c>
      <c r="J41" s="36">
        <v>140</v>
      </c>
      <c r="K41" s="36">
        <v>149</v>
      </c>
    </row>
    <row r="42" spans="1:11" ht="13.95" customHeight="1" x14ac:dyDescent="0.25">
      <c r="A42" s="1604"/>
      <c r="B42" s="1604"/>
      <c r="C42" s="36"/>
      <c r="D42" s="36"/>
      <c r="E42" s="36"/>
      <c r="F42" s="36"/>
      <c r="G42" s="36"/>
      <c r="H42" s="36"/>
      <c r="I42" s="36"/>
      <c r="J42" s="36"/>
      <c r="K42" s="36"/>
    </row>
    <row r="43" spans="1:11" ht="13.95" customHeight="1" x14ac:dyDescent="0.25">
      <c r="A43" s="1604" t="s">
        <v>2195</v>
      </c>
      <c r="B43" s="1604"/>
      <c r="C43" s="36">
        <v>30736</v>
      </c>
      <c r="D43" s="36">
        <v>30417</v>
      </c>
      <c r="E43" s="36">
        <v>31244</v>
      </c>
      <c r="F43" s="36">
        <v>31045</v>
      </c>
      <c r="G43" s="36">
        <v>31105</v>
      </c>
      <c r="H43" s="36">
        <v>30931</v>
      </c>
      <c r="I43" s="36">
        <v>30976</v>
      </c>
      <c r="J43" s="36">
        <v>31016</v>
      </c>
      <c r="K43" s="36">
        <v>30910</v>
      </c>
    </row>
    <row r="44" spans="1:11" ht="13.95" customHeight="1" x14ac:dyDescent="0.25">
      <c r="A44" s="1604"/>
      <c r="B44" s="1604"/>
      <c r="C44" s="36"/>
      <c r="D44" s="36"/>
      <c r="E44" s="36"/>
      <c r="F44" s="36"/>
      <c r="G44" s="36"/>
      <c r="H44" s="36"/>
      <c r="I44" s="36"/>
      <c r="J44" s="36"/>
      <c r="K44" s="36"/>
    </row>
    <row r="45" spans="1:11" ht="13.95" customHeight="1" x14ac:dyDescent="0.25">
      <c r="A45" s="1604" t="s">
        <v>2196</v>
      </c>
      <c r="B45" s="1604"/>
      <c r="C45" s="36">
        <v>3453</v>
      </c>
      <c r="D45" s="36">
        <v>3378</v>
      </c>
      <c r="E45" s="36">
        <v>3551</v>
      </c>
      <c r="F45" s="36">
        <v>3635</v>
      </c>
      <c r="G45" s="36">
        <v>3714</v>
      </c>
      <c r="H45" s="36">
        <v>3784</v>
      </c>
      <c r="I45" s="36">
        <v>3869</v>
      </c>
      <c r="J45" s="36">
        <v>3624</v>
      </c>
      <c r="K45" s="36">
        <v>3825</v>
      </c>
    </row>
    <row r="46" spans="1:11" ht="13.95" customHeight="1" x14ac:dyDescent="0.25">
      <c r="A46" s="1749" t="s">
        <v>2202</v>
      </c>
      <c r="B46" s="1749"/>
      <c r="C46" s="145">
        <v>3379</v>
      </c>
      <c r="D46" s="145">
        <v>3307</v>
      </c>
      <c r="E46" s="145">
        <v>3476</v>
      </c>
      <c r="F46" s="145">
        <v>3557</v>
      </c>
      <c r="G46" s="145">
        <v>3635</v>
      </c>
      <c r="H46" s="145">
        <v>3703</v>
      </c>
      <c r="I46" s="145">
        <v>3787</v>
      </c>
      <c r="J46" s="145">
        <v>3546</v>
      </c>
      <c r="K46" s="145">
        <v>3744</v>
      </c>
    </row>
    <row r="47" spans="1:11" x14ac:dyDescent="0.25">
      <c r="A47" s="1749" t="s">
        <v>2198</v>
      </c>
      <c r="B47" s="1749"/>
      <c r="C47" s="143">
        <v>6</v>
      </c>
      <c r="D47" s="143">
        <v>6</v>
      </c>
      <c r="E47" s="143">
        <v>6</v>
      </c>
      <c r="F47" s="143">
        <v>7</v>
      </c>
      <c r="G47" s="143">
        <v>7</v>
      </c>
      <c r="H47" s="143">
        <v>7</v>
      </c>
      <c r="I47" s="143">
        <v>7</v>
      </c>
      <c r="J47" s="143">
        <v>7</v>
      </c>
      <c r="K47" s="143">
        <v>7</v>
      </c>
    </row>
    <row r="48" spans="1:11" x14ac:dyDescent="0.25">
      <c r="A48" s="1749" t="s">
        <v>2199</v>
      </c>
      <c r="B48" s="1749"/>
      <c r="C48" s="143">
        <v>67</v>
      </c>
      <c r="D48" s="143">
        <v>66</v>
      </c>
      <c r="E48" s="143">
        <v>69</v>
      </c>
      <c r="F48" s="143">
        <v>71</v>
      </c>
      <c r="G48" s="143">
        <v>72</v>
      </c>
      <c r="H48" s="143">
        <v>74</v>
      </c>
      <c r="I48" s="143">
        <v>75</v>
      </c>
      <c r="J48" s="143">
        <v>71</v>
      </c>
      <c r="K48" s="143">
        <v>75</v>
      </c>
    </row>
    <row r="49" spans="1:11" ht="13.8" x14ac:dyDescent="0.25">
      <c r="A49" s="1604"/>
      <c r="B49" s="1604"/>
      <c r="C49" s="1427"/>
      <c r="D49" s="1427"/>
      <c r="E49" s="1427"/>
      <c r="F49" s="1427"/>
      <c r="G49" s="1427"/>
      <c r="H49" s="1427"/>
      <c r="I49" s="1427"/>
      <c r="J49" s="1427"/>
      <c r="K49" s="1427"/>
    </row>
    <row r="50" spans="1:11" ht="13.8" x14ac:dyDescent="0.25">
      <c r="A50" s="1604" t="s">
        <v>2200</v>
      </c>
      <c r="B50" s="1604"/>
      <c r="C50" s="1413">
        <v>5250</v>
      </c>
      <c r="D50" s="1413">
        <v>5029</v>
      </c>
      <c r="E50" s="1413">
        <v>5338</v>
      </c>
      <c r="F50" s="1413">
        <v>5456</v>
      </c>
      <c r="G50" s="1413">
        <v>5529</v>
      </c>
      <c r="H50" s="1419">
        <v>5799</v>
      </c>
      <c r="I50" s="1419">
        <v>6263</v>
      </c>
      <c r="J50" s="1419">
        <v>6140</v>
      </c>
      <c r="K50" s="1419">
        <v>7107</v>
      </c>
    </row>
    <row r="51" spans="1:11" x14ac:dyDescent="0.25">
      <c r="A51" s="1757" t="s">
        <v>2201</v>
      </c>
      <c r="B51" s="1757"/>
      <c r="C51" s="1423">
        <v>5.4428600120506099</v>
      </c>
      <c r="D51" s="1423">
        <v>-4.209523809523807</v>
      </c>
      <c r="E51" s="1423">
        <v>6.1443626963611164</v>
      </c>
      <c r="F51" s="1423">
        <v>2.2105657549644109</v>
      </c>
      <c r="G51" s="1423">
        <v>1.3379765395894472</v>
      </c>
      <c r="H51" s="1418">
        <v>4.8833423765599626</v>
      </c>
      <c r="I51" s="1418">
        <v>8.0013795481979741</v>
      </c>
      <c r="J51" s="1418">
        <v>-1.9639150566820973</v>
      </c>
      <c r="K51" s="1418">
        <v>15.749185667752453</v>
      </c>
    </row>
    <row r="52" spans="1:11" ht="13.8" x14ac:dyDescent="0.25">
      <c r="A52" s="1415"/>
      <c r="B52" s="1415"/>
      <c r="C52" s="42"/>
      <c r="D52" s="42"/>
      <c r="E52" s="42"/>
      <c r="F52" s="42"/>
      <c r="G52" s="42"/>
      <c r="H52" s="1440"/>
      <c r="I52" s="1440"/>
      <c r="J52" s="1440"/>
      <c r="K52" s="1440"/>
    </row>
    <row r="53" spans="1:11" x14ac:dyDescent="0.25">
      <c r="A53" s="1749" t="s">
        <v>2197</v>
      </c>
      <c r="B53" s="1749"/>
      <c r="C53" s="1422">
        <v>5237</v>
      </c>
      <c r="D53" s="1422">
        <v>5016</v>
      </c>
      <c r="E53" s="1422">
        <v>5325</v>
      </c>
      <c r="F53" s="1422">
        <v>5442</v>
      </c>
      <c r="G53" s="1422">
        <v>5515</v>
      </c>
      <c r="H53" s="1441">
        <v>5784</v>
      </c>
      <c r="I53" s="1441">
        <v>6247</v>
      </c>
      <c r="J53" s="1441">
        <v>6122</v>
      </c>
      <c r="K53" s="1441">
        <v>7090</v>
      </c>
    </row>
    <row r="54" spans="1:11" x14ac:dyDescent="0.25">
      <c r="A54" s="1749" t="s">
        <v>2198</v>
      </c>
      <c r="B54" s="1749"/>
      <c r="C54" s="1422">
        <v>13</v>
      </c>
      <c r="D54" s="1422">
        <v>13</v>
      </c>
      <c r="E54" s="1422">
        <v>14</v>
      </c>
      <c r="F54" s="1422">
        <v>14</v>
      </c>
      <c r="G54" s="1422">
        <v>14</v>
      </c>
      <c r="H54" s="1441">
        <v>15</v>
      </c>
      <c r="I54" s="1441">
        <v>16</v>
      </c>
      <c r="J54" s="1441">
        <v>18</v>
      </c>
      <c r="K54" s="1441">
        <v>17</v>
      </c>
    </row>
    <row r="55" spans="1:11" ht="13.8" x14ac:dyDescent="0.25">
      <c r="A55" s="159"/>
      <c r="B55"/>
      <c r="C55"/>
      <c r="D55"/>
      <c r="E55"/>
      <c r="F55"/>
      <c r="G55"/>
    </row>
    <row r="56" spans="1:11" ht="13.8" x14ac:dyDescent="0.25">
      <c r="A56" s="1415" t="s">
        <v>1468</v>
      </c>
      <c r="B56" s="1425"/>
      <c r="C56" s="1425"/>
    </row>
    <row r="57" spans="1:11" ht="13.8" x14ac:dyDescent="0.25">
      <c r="A57" s="1670" t="s">
        <v>2203</v>
      </c>
      <c r="B57" s="1670"/>
      <c r="C57" s="1670"/>
      <c r="D57" s="1670"/>
      <c r="E57" s="1670"/>
      <c r="F57" s="1670"/>
      <c r="G57" s="1670"/>
      <c r="H57" s="1670"/>
    </row>
    <row r="58" spans="1:11" ht="13.8" x14ac:dyDescent="0.25">
      <c r="A58" s="159"/>
      <c r="B58"/>
      <c r="C58"/>
      <c r="D58"/>
      <c r="E58"/>
      <c r="F58"/>
      <c r="G58"/>
    </row>
    <row r="59" spans="1:11" x14ac:dyDescent="0.25">
      <c r="A59"/>
      <c r="B59"/>
      <c r="C59"/>
      <c r="D59"/>
      <c r="E59"/>
      <c r="F59"/>
      <c r="G59"/>
    </row>
    <row r="60" spans="1:11" ht="13.8" x14ac:dyDescent="0.25">
      <c r="A60" s="171"/>
      <c r="B60"/>
      <c r="C60"/>
      <c r="D60"/>
      <c r="E60"/>
      <c r="F60"/>
      <c r="G60"/>
    </row>
    <row r="61" spans="1:11" ht="13.8" x14ac:dyDescent="0.25">
      <c r="A61" s="159"/>
      <c r="B61"/>
      <c r="C61"/>
      <c r="D61"/>
      <c r="E61"/>
      <c r="F61"/>
      <c r="G61"/>
    </row>
    <row r="62" spans="1:11" ht="13.8" x14ac:dyDescent="0.25">
      <c r="A62" s="159"/>
      <c r="B62"/>
      <c r="C62"/>
      <c r="D62"/>
      <c r="E62"/>
      <c r="F62"/>
      <c r="G62"/>
    </row>
    <row r="63" spans="1:11" x14ac:dyDescent="0.25">
      <c r="A63"/>
      <c r="B63"/>
      <c r="C63"/>
      <c r="D63"/>
      <c r="E63"/>
      <c r="F63"/>
      <c r="G63"/>
    </row>
    <row r="64" spans="1:11" x14ac:dyDescent="0.25">
      <c r="A64"/>
      <c r="B64"/>
      <c r="C64"/>
      <c r="D64"/>
      <c r="E64"/>
      <c r="F64"/>
      <c r="G64"/>
    </row>
    <row r="65" spans="1:8" ht="13.8" x14ac:dyDescent="0.25">
      <c r="A65" s="1603"/>
      <c r="B65" s="1603"/>
      <c r="C65" s="1603"/>
      <c r="D65" s="1603"/>
      <c r="E65" s="1603"/>
      <c r="F65" s="1603"/>
      <c r="G65" s="1603"/>
      <c r="H65" s="1603"/>
    </row>
  </sheetData>
  <customSheetViews>
    <customSheetView guid="{F67F5823-51D5-4D47-B100-5B47C1E6BCB9}" showPageBreaks="1" fitToPage="1" printArea="1" topLeftCell="A52">
      <selection activeCell="A4" sqref="A4:K4"/>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37">
      <selection activeCell="C53" sqref="C53"/>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40">
    <mergeCell ref="A57:H57"/>
    <mergeCell ref="A48:B48"/>
    <mergeCell ref="A49:B49"/>
    <mergeCell ref="A50:B50"/>
    <mergeCell ref="A53:B53"/>
    <mergeCell ref="A54:B54"/>
    <mergeCell ref="A51:B51"/>
    <mergeCell ref="A45:B45"/>
    <mergeCell ref="A47:B47"/>
    <mergeCell ref="A36:K36"/>
    <mergeCell ref="A46:B46"/>
    <mergeCell ref="A17:B17"/>
    <mergeCell ref="A1:K1"/>
    <mergeCell ref="A3:K3"/>
    <mergeCell ref="A4:K4"/>
    <mergeCell ref="C7:E7"/>
    <mergeCell ref="F7:H7"/>
    <mergeCell ref="I7:K7"/>
    <mergeCell ref="A5:K5"/>
    <mergeCell ref="A11:B11"/>
    <mergeCell ref="A13:B13"/>
    <mergeCell ref="A14:B14"/>
    <mergeCell ref="A12:B12"/>
    <mergeCell ref="A15:B15"/>
    <mergeCell ref="A65:H65"/>
    <mergeCell ref="A18:B18"/>
    <mergeCell ref="A19:B19"/>
    <mergeCell ref="A35:K35"/>
    <mergeCell ref="A20:B20"/>
    <mergeCell ref="A21:B21"/>
    <mergeCell ref="A23:B23"/>
    <mergeCell ref="A24:B24"/>
    <mergeCell ref="A33:K33"/>
    <mergeCell ref="A29:H29"/>
    <mergeCell ref="A30:H30"/>
    <mergeCell ref="A31:H31"/>
    <mergeCell ref="A41:B41"/>
    <mergeCell ref="A42:B42"/>
    <mergeCell ref="A43:B43"/>
    <mergeCell ref="A44:B44"/>
  </mergeCells>
  <phoneticPr fontId="0" type="noConversion"/>
  <hyperlinks>
    <hyperlink ref="A29:H29" r:id="rId3" display="Table  32-10-0139-01 - Cattle statistics, supply and disposition of cattle" xr:uid="{00000000-0004-0000-3800-000000000000}"/>
    <hyperlink ref="A30:H30" r:id="rId4" display="Table  32-10-0200-01 Hogs statistics, supply and disposition of hogs" xr:uid="{00000000-0004-0000-3800-000001000000}"/>
    <hyperlink ref="A31:H31" r:id="rId5" display="Table 32-10-0141-01 Sheep statistics, supply and disposition of sheep and lambs" xr:uid="{00000000-0004-0000-3800-000002000000}"/>
    <hyperlink ref="A57:H57" r:id="rId6" display="Table 32-10-0119-01 Production and disposition of eggs" xr:uid="{125D7769-DE20-4B60-A4BE-0B07ED9EB354}"/>
  </hyperlinks>
  <printOptions horizontalCentered="1"/>
  <pageMargins left="0.74803149606299202" right="0.74803149606299202" top="0.98425196850393704" bottom="0.98425196850393704" header="0.511811023622047" footer="0.511811023622047"/>
  <pageSetup scale="72" firstPageNumber="27" orientation="portrait" useFirstPageNumber="1" r:id="rId7"/>
  <headerFooter alignWithMargins="0"/>
  <legacyDrawingHF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tabColor rgb="FFFF66FF"/>
    <pageSetUpPr fitToPage="1"/>
  </sheetPr>
  <dimension ref="A1:O75"/>
  <sheetViews>
    <sheetView topLeftCell="A22" zoomScaleNormal="100" workbookViewId="0">
      <selection activeCell="D33" sqref="D33:J33"/>
    </sheetView>
  </sheetViews>
  <sheetFormatPr defaultRowHeight="13.2" x14ac:dyDescent="0.25"/>
  <cols>
    <col min="1" max="1" width="14.109375" customWidth="1"/>
    <col min="2" max="2" width="2.33203125" customWidth="1"/>
    <col min="3" max="3" width="15.6640625" customWidth="1"/>
    <col min="4" max="6" width="15.5546875" customWidth="1"/>
    <col min="7" max="7" width="14" customWidth="1"/>
    <col min="8" max="8" width="2.33203125" customWidth="1"/>
    <col min="9" max="9" width="14" customWidth="1"/>
    <col min="10" max="10" width="2.33203125" customWidth="1"/>
    <col min="11" max="11" width="14" customWidth="1"/>
    <col min="12" max="12" width="2.33203125" customWidth="1"/>
    <col min="13" max="13" width="14" customWidth="1"/>
    <col min="14" max="14" width="2.33203125" customWidth="1"/>
    <col min="15" max="15" width="15.33203125" customWidth="1"/>
  </cols>
  <sheetData>
    <row r="1" spans="1:15" ht="17.399999999999999" x14ac:dyDescent="0.3">
      <c r="A1" s="1609" t="s">
        <v>1067</v>
      </c>
      <c r="B1" s="1609"/>
      <c r="C1" s="1609"/>
      <c r="D1" s="1609"/>
      <c r="E1" s="1609"/>
      <c r="F1" s="1609"/>
      <c r="G1" s="1609"/>
      <c r="H1" s="1609"/>
      <c r="I1" s="1609"/>
      <c r="J1" s="1609"/>
      <c r="K1" s="1609"/>
      <c r="L1" s="1609"/>
      <c r="M1" s="1609"/>
      <c r="N1" s="1609"/>
      <c r="O1" s="29"/>
    </row>
    <row r="2" spans="1:15" ht="18" customHeight="1" x14ac:dyDescent="0.3">
      <c r="A2" s="48"/>
      <c r="B2" s="1428"/>
      <c r="C2" s="2"/>
      <c r="D2" s="2"/>
      <c r="E2" s="2"/>
      <c r="F2" s="2"/>
      <c r="G2" s="2"/>
      <c r="H2" s="1425"/>
      <c r="I2" s="2"/>
      <c r="J2" s="1425"/>
      <c r="K2" s="2"/>
      <c r="L2" s="1425"/>
    </row>
    <row r="3" spans="1:15" ht="17.399999999999999" x14ac:dyDescent="0.3">
      <c r="A3" s="1602" t="s">
        <v>2549</v>
      </c>
      <c r="B3" s="1602"/>
      <c r="C3" s="1602"/>
      <c r="D3" s="1602"/>
      <c r="E3" s="1602"/>
      <c r="F3" s="1602"/>
      <c r="G3" s="1602"/>
      <c r="H3" s="1602"/>
      <c r="I3" s="1602"/>
      <c r="J3" s="1602"/>
      <c r="K3" s="1602"/>
      <c r="L3" s="1602"/>
      <c r="M3" s="1602"/>
      <c r="N3" s="1602"/>
      <c r="O3" s="29"/>
    </row>
    <row r="4" spans="1:15" ht="17.399999999999999" x14ac:dyDescent="0.3">
      <c r="A4" s="1602" t="s">
        <v>387</v>
      </c>
      <c r="B4" s="1602"/>
      <c r="C4" s="1602"/>
      <c r="D4" s="1602"/>
      <c r="E4" s="1602"/>
      <c r="F4" s="1602"/>
      <c r="G4" s="1602"/>
      <c r="H4" s="1602"/>
      <c r="I4" s="1602"/>
      <c r="J4" s="1602"/>
      <c r="K4" s="1602"/>
      <c r="L4" s="1602"/>
      <c r="M4" s="1602"/>
      <c r="N4" s="1602"/>
      <c r="O4" s="29"/>
    </row>
    <row r="5" spans="1:15" ht="17.399999999999999" x14ac:dyDescent="0.3">
      <c r="A5" s="1602" t="s">
        <v>1203</v>
      </c>
      <c r="B5" s="1602"/>
      <c r="C5" s="1602"/>
      <c r="D5" s="1602"/>
      <c r="E5" s="1602"/>
      <c r="F5" s="1602"/>
      <c r="G5" s="1602"/>
      <c r="H5" s="1602"/>
      <c r="I5" s="1602"/>
      <c r="J5" s="1602"/>
      <c r="K5" s="1602"/>
      <c r="L5" s="1602"/>
      <c r="M5" s="1602"/>
      <c r="N5" s="1602"/>
      <c r="O5" s="29"/>
    </row>
    <row r="6" spans="1:15" ht="12.75" customHeight="1" x14ac:dyDescent="0.3">
      <c r="A6" s="15"/>
      <c r="B6" s="1411"/>
      <c r="C6" s="15"/>
      <c r="D6" s="15"/>
      <c r="E6" s="15"/>
      <c r="F6" s="15"/>
      <c r="G6" s="15"/>
      <c r="H6" s="1411"/>
      <c r="I6" s="15"/>
      <c r="J6" s="1411"/>
      <c r="K6" s="15"/>
      <c r="L6" s="1411"/>
      <c r="M6" s="15"/>
      <c r="N6" s="15"/>
      <c r="O6" s="15"/>
    </row>
    <row r="7" spans="1:15" ht="12.75" customHeight="1" x14ac:dyDescent="0.3">
      <c r="A7" s="15"/>
      <c r="B7" s="1411"/>
      <c r="C7" s="15"/>
      <c r="D7" s="15"/>
      <c r="E7" s="15"/>
      <c r="F7" s="15"/>
      <c r="G7" s="15"/>
      <c r="H7" s="1411"/>
      <c r="I7" s="15"/>
      <c r="J7" s="1411"/>
      <c r="K7" s="15"/>
      <c r="L7" s="1411"/>
      <c r="M7" s="15"/>
      <c r="N7" s="15"/>
      <c r="O7" s="15"/>
    </row>
    <row r="8" spans="1:15" ht="18.600000000000001" thickBot="1" x14ac:dyDescent="0.35">
      <c r="A8" s="16"/>
      <c r="B8" s="1417"/>
      <c r="C8" s="1758" t="s">
        <v>779</v>
      </c>
      <c r="D8" s="1758"/>
      <c r="E8" s="1758" t="s">
        <v>908</v>
      </c>
      <c r="F8" s="1758"/>
      <c r="G8" s="1758" t="s">
        <v>1925</v>
      </c>
      <c r="H8" s="1758"/>
      <c r="I8" s="1758"/>
      <c r="J8" s="1758"/>
      <c r="K8" s="1614" t="s">
        <v>777</v>
      </c>
      <c r="L8" s="1614"/>
      <c r="M8" s="1614"/>
      <c r="N8" s="1614"/>
      <c r="O8" s="78"/>
    </row>
    <row r="9" spans="1:15" s="28" customFormat="1" ht="17.25" customHeight="1" x14ac:dyDescent="0.3">
      <c r="C9" s="23" t="s">
        <v>86</v>
      </c>
      <c r="D9" s="23" t="s">
        <v>1090</v>
      </c>
      <c r="E9" s="23" t="s">
        <v>86</v>
      </c>
      <c r="F9" s="23" t="s">
        <v>1090</v>
      </c>
      <c r="G9" s="1759" t="s">
        <v>86</v>
      </c>
      <c r="H9" s="1759"/>
      <c r="I9" s="1759" t="s">
        <v>1090</v>
      </c>
      <c r="J9" s="1759"/>
      <c r="K9" s="1759" t="s">
        <v>86</v>
      </c>
      <c r="L9" s="1759"/>
      <c r="M9" s="1759" t="s">
        <v>1090</v>
      </c>
      <c r="N9" s="1759"/>
      <c r="O9" s="78"/>
    </row>
    <row r="10" spans="1:15" s="28" customFormat="1" ht="17.25" customHeight="1" thickBot="1" x14ac:dyDescent="0.35">
      <c r="A10" s="72" t="s">
        <v>546</v>
      </c>
      <c r="B10" s="71"/>
      <c r="C10" s="22" t="s">
        <v>778</v>
      </c>
      <c r="D10" s="22" t="s">
        <v>427</v>
      </c>
      <c r="E10" s="22" t="s">
        <v>778</v>
      </c>
      <c r="F10" s="22" t="s">
        <v>427</v>
      </c>
      <c r="G10" s="1758" t="s">
        <v>778</v>
      </c>
      <c r="H10" s="1758"/>
      <c r="I10" s="1758" t="s">
        <v>427</v>
      </c>
      <c r="J10" s="1758"/>
      <c r="K10" s="1758" t="s">
        <v>778</v>
      </c>
      <c r="L10" s="1758"/>
      <c r="M10" s="1758" t="s">
        <v>427</v>
      </c>
      <c r="N10" s="1758"/>
      <c r="O10" s="78"/>
    </row>
    <row r="11" spans="1:15" ht="4.5" customHeight="1" x14ac:dyDescent="0.3">
      <c r="A11" s="11"/>
      <c r="B11" s="1053"/>
      <c r="C11" s="37"/>
      <c r="D11" s="37"/>
      <c r="E11" s="37"/>
      <c r="F11" s="37"/>
      <c r="G11" s="14"/>
      <c r="H11" s="14"/>
      <c r="I11" s="14"/>
      <c r="J11" s="14"/>
      <c r="K11" s="37"/>
      <c r="L11" s="1420"/>
      <c r="M11" s="69"/>
      <c r="N11" s="37"/>
      <c r="O11" s="14"/>
    </row>
    <row r="12" spans="1:15" ht="13.8" x14ac:dyDescent="0.25">
      <c r="A12" s="1412" t="s">
        <v>2403</v>
      </c>
      <c r="B12" s="1416"/>
      <c r="C12" s="1150">
        <v>1715783</v>
      </c>
      <c r="D12" s="1149">
        <v>1.5696147680533734</v>
      </c>
      <c r="E12" s="1150">
        <v>1311051</v>
      </c>
      <c r="F12" s="1149">
        <v>1.5114631483589269</v>
      </c>
      <c r="G12" s="1684">
        <v>324085</v>
      </c>
      <c r="H12" s="1684"/>
      <c r="I12" s="1727">
        <v>0.92647379402697183</v>
      </c>
      <c r="J12" s="1727"/>
      <c r="K12" s="1684">
        <v>80647</v>
      </c>
      <c r="L12" s="1684"/>
      <c r="M12" s="1727">
        <v>5.2448191261679877</v>
      </c>
      <c r="N12" s="1727"/>
      <c r="O12" s="13"/>
    </row>
    <row r="13" spans="1:15" ht="13.8" x14ac:dyDescent="0.25">
      <c r="A13" s="1412" t="s">
        <v>2262</v>
      </c>
      <c r="B13" s="1416"/>
      <c r="C13" s="1421">
        <v>1724906</v>
      </c>
      <c r="D13" s="1424">
        <v>0.53171059510439544</v>
      </c>
      <c r="E13" s="1421">
        <v>1315510</v>
      </c>
      <c r="F13" s="1424">
        <v>0.34010881346340227</v>
      </c>
      <c r="G13" s="1684">
        <v>329527</v>
      </c>
      <c r="H13" s="1684"/>
      <c r="I13" s="1727">
        <v>1.6791891016245675</v>
      </c>
      <c r="J13" s="1727"/>
      <c r="K13" s="1684">
        <v>79869</v>
      </c>
      <c r="L13" s="1684"/>
      <c r="M13" s="1727">
        <v>-0.96469800488548918</v>
      </c>
      <c r="N13" s="1727"/>
      <c r="O13" s="13"/>
    </row>
    <row r="14" spans="1:15" ht="13.8" x14ac:dyDescent="0.25">
      <c r="A14" s="1412" t="s">
        <v>2263</v>
      </c>
      <c r="B14" s="1416"/>
      <c r="C14" s="1421">
        <v>1675971</v>
      </c>
      <c r="D14" s="1424">
        <v>-2.8369661883024366</v>
      </c>
      <c r="E14" s="1421">
        <v>1279947</v>
      </c>
      <c r="F14" s="1424">
        <v>-2.7033621941300323</v>
      </c>
      <c r="G14" s="1684">
        <v>325701</v>
      </c>
      <c r="H14" s="1684"/>
      <c r="I14" s="1727">
        <v>-1.1610581227031513</v>
      </c>
      <c r="J14" s="1727"/>
      <c r="K14" s="1684">
        <v>70323</v>
      </c>
      <c r="L14" s="1684"/>
      <c r="M14" s="1727">
        <v>-11.952071517109264</v>
      </c>
      <c r="N14" s="1727"/>
      <c r="O14" s="13"/>
    </row>
    <row r="15" spans="1:15" ht="13.8" x14ac:dyDescent="0.25">
      <c r="A15" s="1412" t="s">
        <v>2264</v>
      </c>
      <c r="B15" s="1416"/>
      <c r="C15" s="1421">
        <v>1652046</v>
      </c>
      <c r="D15" s="1424">
        <v>-1.4275306672967503</v>
      </c>
      <c r="E15" s="1421">
        <v>1269715</v>
      </c>
      <c r="F15" s="1424">
        <v>-0.79940810049166089</v>
      </c>
      <c r="G15" s="1684">
        <v>323275</v>
      </c>
      <c r="H15" s="1684"/>
      <c r="I15" s="1727">
        <v>-0.744854943644635</v>
      </c>
      <c r="J15" s="1727"/>
      <c r="K15" s="1684">
        <v>59056</v>
      </c>
      <c r="L15" s="1684"/>
      <c r="M15" s="1727">
        <v>-16.021785191189231</v>
      </c>
      <c r="N15" s="1727"/>
      <c r="O15" s="13"/>
    </row>
    <row r="16" spans="1:15" ht="13.8" x14ac:dyDescent="0.25">
      <c r="A16" s="1412" t="s">
        <v>2265</v>
      </c>
      <c r="B16" s="1416"/>
      <c r="C16" s="1421">
        <v>1665328</v>
      </c>
      <c r="D16" s="1424">
        <v>0.80397277073398499</v>
      </c>
      <c r="E16" s="1421">
        <v>1273759</v>
      </c>
      <c r="F16" s="1424">
        <v>0.31849667051266906</v>
      </c>
      <c r="G16" s="1684">
        <v>331322</v>
      </c>
      <c r="H16" s="1684"/>
      <c r="I16" s="1727">
        <v>2.4892119712319305</v>
      </c>
      <c r="J16" s="1727"/>
      <c r="K16" s="1684">
        <v>60247</v>
      </c>
      <c r="L16" s="1684"/>
      <c r="M16" s="1727">
        <v>2.0167298835004122</v>
      </c>
      <c r="N16" s="1727"/>
      <c r="O16" s="13"/>
    </row>
    <row r="17" spans="1:15" ht="13.8" x14ac:dyDescent="0.25">
      <c r="A17" s="1412" t="s">
        <v>1392</v>
      </c>
      <c r="B17" s="1416"/>
      <c r="C17" s="1421">
        <v>1712584</v>
      </c>
      <c r="D17" s="1424">
        <v>2.8376391917988464</v>
      </c>
      <c r="E17" s="1421">
        <v>1310665</v>
      </c>
      <c r="F17" s="1424">
        <v>2.8974083794501171</v>
      </c>
      <c r="G17" s="1684">
        <v>337923</v>
      </c>
      <c r="H17" s="1684"/>
      <c r="I17" s="1727">
        <v>1.9923216689504475</v>
      </c>
      <c r="J17" s="1727"/>
      <c r="K17" s="1684">
        <v>63997</v>
      </c>
      <c r="L17" s="1684"/>
      <c r="M17" s="1727">
        <v>6.2243763174929967</v>
      </c>
      <c r="N17" s="1727"/>
      <c r="O17" s="13"/>
    </row>
    <row r="18" spans="1:15" ht="13.8" x14ac:dyDescent="0.25">
      <c r="A18" s="1412" t="s">
        <v>1393</v>
      </c>
      <c r="B18" s="1416"/>
      <c r="C18" s="1421">
        <v>1786995</v>
      </c>
      <c r="D18" s="1424">
        <v>4.344954758423536</v>
      </c>
      <c r="E18" s="1421">
        <v>1363714</v>
      </c>
      <c r="F18" s="1424">
        <v>4.0474873442107651</v>
      </c>
      <c r="G18" s="1684">
        <v>350840</v>
      </c>
      <c r="H18" s="1684"/>
      <c r="I18" s="1727">
        <v>3.8224684321576108</v>
      </c>
      <c r="J18" s="1727"/>
      <c r="K18" s="1684">
        <v>72441</v>
      </c>
      <c r="L18" s="1684"/>
      <c r="M18" s="1727">
        <v>13.194368486022778</v>
      </c>
      <c r="N18" s="1727"/>
      <c r="O18" s="13"/>
    </row>
    <row r="19" spans="1:15" ht="13.8" x14ac:dyDescent="0.25">
      <c r="A19" s="1412" t="s">
        <v>1495</v>
      </c>
      <c r="B19" s="1416"/>
      <c r="C19" s="1421">
        <v>1886335</v>
      </c>
      <c r="D19" s="1424">
        <v>5.5590530471545829</v>
      </c>
      <c r="E19" s="1421">
        <v>1454315</v>
      </c>
      <c r="F19" s="1424">
        <v>6.6436950856264554</v>
      </c>
      <c r="G19" s="1684">
        <v>365229</v>
      </c>
      <c r="H19" s="1684"/>
      <c r="I19" s="1727">
        <v>4.1012997377722016</v>
      </c>
      <c r="J19" s="1727"/>
      <c r="K19" s="1684">
        <v>66792</v>
      </c>
      <c r="L19" s="1684"/>
      <c r="M19" s="1727">
        <v>-7.7980701536422785</v>
      </c>
      <c r="N19" s="1727"/>
      <c r="O19" s="13"/>
    </row>
    <row r="20" spans="1:15" ht="13.8" x14ac:dyDescent="0.25">
      <c r="A20" s="1412" t="s">
        <v>1585</v>
      </c>
      <c r="B20" s="1416"/>
      <c r="C20" s="1421">
        <v>1978771</v>
      </c>
      <c r="D20" s="1424">
        <v>4.9002960767838166</v>
      </c>
      <c r="E20" s="1421">
        <v>1527424</v>
      </c>
      <c r="F20" s="1424">
        <v>5.0270402216851195</v>
      </c>
      <c r="G20" s="1684">
        <v>373197</v>
      </c>
      <c r="H20" s="1684"/>
      <c r="I20" s="1727">
        <v>2.1816449405715366</v>
      </c>
      <c r="J20" s="1727"/>
      <c r="K20" s="1684">
        <v>78150</v>
      </c>
      <c r="L20" s="1684"/>
      <c r="M20" s="1727">
        <v>17.005030542579959</v>
      </c>
      <c r="N20" s="1727"/>
      <c r="O20" s="13"/>
    </row>
    <row r="21" spans="1:15" ht="14.25" customHeight="1" x14ac:dyDescent="0.25">
      <c r="A21" s="1412" t="s">
        <v>1662</v>
      </c>
      <c r="B21" s="1416"/>
      <c r="C21" s="1421">
        <v>2094758</v>
      </c>
      <c r="D21" s="1424">
        <v>5.8615676093898728</v>
      </c>
      <c r="E21" s="1421">
        <v>1627414</v>
      </c>
      <c r="F21" s="1424">
        <v>6.5463158887119732</v>
      </c>
      <c r="G21" s="1684">
        <v>380533</v>
      </c>
      <c r="H21" s="1684"/>
      <c r="I21" s="1727">
        <v>1.9657178380319218</v>
      </c>
      <c r="J21" s="1727"/>
      <c r="K21" s="1684">
        <v>86811</v>
      </c>
      <c r="L21" s="1684"/>
      <c r="M21" s="1727">
        <v>11.082533589251442</v>
      </c>
      <c r="N21" s="1727"/>
      <c r="O21" s="13"/>
    </row>
    <row r="22" spans="1:15" ht="14.25" customHeight="1" x14ac:dyDescent="0.25">
      <c r="A22" s="1412" t="s">
        <v>1687</v>
      </c>
      <c r="B22" s="1416"/>
      <c r="C22" s="1421">
        <v>2211071</v>
      </c>
      <c r="D22" s="1424">
        <v>5.5525745694729345</v>
      </c>
      <c r="E22" s="1421">
        <v>1757776</v>
      </c>
      <c r="F22" s="1424">
        <v>8.0103771996554052</v>
      </c>
      <c r="G22" s="1684">
        <v>384069</v>
      </c>
      <c r="H22" s="1684"/>
      <c r="I22" s="1727">
        <v>0.9292229583242495</v>
      </c>
      <c r="J22" s="1727"/>
      <c r="K22" s="1684">
        <v>69227</v>
      </c>
      <c r="L22" s="1684"/>
      <c r="M22" s="1727">
        <v>-20.255497575192084</v>
      </c>
      <c r="N22" s="1727"/>
      <c r="O22" s="13"/>
    </row>
    <row r="23" spans="1:15" ht="14.25" customHeight="1" x14ac:dyDescent="0.25">
      <c r="A23" s="1412" t="s">
        <v>1805</v>
      </c>
      <c r="B23" s="1416"/>
      <c r="C23" s="1421">
        <v>2341127</v>
      </c>
      <c r="D23" s="1424">
        <v>5.8820363525187602</v>
      </c>
      <c r="E23" s="1421">
        <v>1872132</v>
      </c>
      <c r="F23" s="1424">
        <v>6.5057208654572651</v>
      </c>
      <c r="G23" s="1684">
        <v>398489</v>
      </c>
      <c r="H23" s="1684"/>
      <c r="I23" s="1727">
        <v>3.7545336905608018</v>
      </c>
      <c r="J23" s="1727"/>
      <c r="K23" s="1684">
        <v>70505</v>
      </c>
      <c r="L23" s="1684"/>
      <c r="M23" s="1727">
        <v>1.8461005099166483</v>
      </c>
      <c r="N23" s="1727"/>
      <c r="O23" s="13"/>
    </row>
    <row r="24" spans="1:15" ht="15" customHeight="1" x14ac:dyDescent="0.25">
      <c r="A24" s="1412" t="s">
        <v>1929</v>
      </c>
      <c r="B24" s="1416"/>
      <c r="C24" s="1421">
        <v>2428703</v>
      </c>
      <c r="D24" s="1424">
        <v>3.7407624618399637</v>
      </c>
      <c r="E24" s="1421">
        <v>1939775</v>
      </c>
      <c r="F24" s="1424">
        <v>3.6131533460247445</v>
      </c>
      <c r="G24" s="1684">
        <v>414200</v>
      </c>
      <c r="H24" s="1684"/>
      <c r="I24" s="1727">
        <v>3.9426433351987145</v>
      </c>
      <c r="J24" s="1727"/>
      <c r="K24" s="1684">
        <v>74727</v>
      </c>
      <c r="L24" s="1684"/>
      <c r="M24" s="1727">
        <v>5.9882277852634669</v>
      </c>
      <c r="N24" s="1727"/>
      <c r="O24" s="13"/>
    </row>
    <row r="25" spans="1:15" s="26" customFormat="1" ht="14.25" customHeight="1" x14ac:dyDescent="0.25">
      <c r="A25" s="1412" t="s">
        <v>2256</v>
      </c>
      <c r="B25" s="1385"/>
      <c r="C25" s="1421">
        <v>2701656</v>
      </c>
      <c r="D25" s="1424">
        <v>11.238632307037943</v>
      </c>
      <c r="E25" s="1421">
        <v>2195088</v>
      </c>
      <c r="F25" s="1424">
        <v>13.161990437035232</v>
      </c>
      <c r="G25" s="1684">
        <v>434897</v>
      </c>
      <c r="H25" s="1684"/>
      <c r="I25" s="1727">
        <v>4.9968614196040484</v>
      </c>
      <c r="J25" s="1727"/>
      <c r="K25" s="1684">
        <v>71671</v>
      </c>
      <c r="L25" s="1684"/>
      <c r="M25" s="1727">
        <v>-4.0895526382699661</v>
      </c>
      <c r="N25" s="1727"/>
      <c r="O25" s="13"/>
    </row>
    <row r="26" spans="1:15" ht="14.25" customHeight="1" x14ac:dyDescent="0.25">
      <c r="A26" s="1412" t="s">
        <v>2257</v>
      </c>
      <c r="B26" s="1385" t="s">
        <v>2073</v>
      </c>
      <c r="C26" s="1421">
        <v>2863039</v>
      </c>
      <c r="D26" s="1424">
        <v>5.9734844110427066</v>
      </c>
      <c r="E26" s="1421">
        <v>2339072</v>
      </c>
      <c r="F26" s="1424">
        <v>6.5593725627400845</v>
      </c>
      <c r="G26" s="1684">
        <v>451863</v>
      </c>
      <c r="H26" s="1684"/>
      <c r="I26" s="1727">
        <v>3.9011536064861296</v>
      </c>
      <c r="J26" s="1727"/>
      <c r="K26" s="1684">
        <v>72104</v>
      </c>
      <c r="L26" s="1684"/>
      <c r="M26" s="1727">
        <v>0.60414951654086391</v>
      </c>
      <c r="N26" s="1727"/>
      <c r="O26" s="13"/>
    </row>
    <row r="27" spans="1:15" ht="14.25" customHeight="1" x14ac:dyDescent="0.25">
      <c r="A27" s="1412" t="s">
        <v>2258</v>
      </c>
      <c r="B27" s="1385" t="s">
        <v>2073</v>
      </c>
      <c r="C27" s="1421">
        <v>2965820</v>
      </c>
      <c r="D27" s="1424">
        <v>3.5899266478731207</v>
      </c>
      <c r="E27" s="1421">
        <v>2416348</v>
      </c>
      <c r="F27" s="1424">
        <v>3.3037033490204593</v>
      </c>
      <c r="G27" s="1684">
        <v>475225</v>
      </c>
      <c r="H27" s="1684"/>
      <c r="I27" s="1727">
        <v>5.1701511298778646</v>
      </c>
      <c r="J27" s="1727"/>
      <c r="K27" s="1684">
        <v>74248</v>
      </c>
      <c r="L27" s="1684"/>
      <c r="M27" s="1727">
        <v>2.9734827471430192</v>
      </c>
      <c r="N27" s="1727"/>
      <c r="O27" s="13"/>
    </row>
    <row r="28" spans="1:15" ht="14.25" customHeight="1" x14ac:dyDescent="0.25">
      <c r="A28" s="1412" t="s">
        <v>2259</v>
      </c>
      <c r="B28" s="1385" t="s">
        <v>2075</v>
      </c>
      <c r="C28" s="1421">
        <v>3616446</v>
      </c>
      <c r="D28" s="1424">
        <v>21.937474290415459</v>
      </c>
      <c r="E28" s="1421">
        <v>3034790</v>
      </c>
      <c r="F28" s="1424">
        <v>25.594078336398574</v>
      </c>
      <c r="G28" s="1684">
        <v>507663</v>
      </c>
      <c r="H28" s="1684"/>
      <c r="I28" s="1727">
        <v>6.8258193487295449</v>
      </c>
      <c r="J28" s="1727"/>
      <c r="K28" s="1684">
        <v>73993</v>
      </c>
      <c r="L28" s="1684"/>
      <c r="M28" s="1727">
        <v>-0.34344359444025141</v>
      </c>
      <c r="N28" s="1727"/>
      <c r="O28" s="13"/>
    </row>
    <row r="29" spans="1:15" ht="14.25" customHeight="1" x14ac:dyDescent="0.25">
      <c r="A29" s="563"/>
      <c r="B29" s="1415"/>
      <c r="C29" s="564"/>
      <c r="D29" s="1082"/>
      <c r="E29" s="564"/>
      <c r="F29" s="359"/>
      <c r="G29" s="564"/>
      <c r="H29" s="1421"/>
      <c r="I29" s="359"/>
      <c r="J29" s="359"/>
      <c r="K29" s="564"/>
      <c r="L29" s="1421"/>
      <c r="M29" s="562"/>
      <c r="O29" s="13"/>
    </row>
    <row r="30" spans="1:15" ht="14.25" customHeight="1" x14ac:dyDescent="0.25">
      <c r="A30" s="10"/>
      <c r="B30" s="1415"/>
      <c r="C30" s="21"/>
      <c r="D30" s="38"/>
      <c r="E30" s="175"/>
      <c r="F30" s="359"/>
      <c r="G30" s="175"/>
      <c r="H30" s="175"/>
      <c r="I30" s="359"/>
      <c r="J30" s="359"/>
      <c r="K30" s="175"/>
      <c r="L30" s="175"/>
      <c r="M30" s="38"/>
      <c r="O30" s="13"/>
    </row>
    <row r="31" spans="1:15" ht="13.8" x14ac:dyDescent="0.25">
      <c r="A31" s="26" t="s">
        <v>340</v>
      </c>
      <c r="B31" s="1426"/>
    </row>
    <row r="32" spans="1:15" ht="14.4" x14ac:dyDescent="0.3">
      <c r="A32" s="26" t="s">
        <v>341</v>
      </c>
      <c r="B32" s="1426"/>
    </row>
    <row r="33" spans="1:14" ht="13.8" x14ac:dyDescent="0.25">
      <c r="A33" s="26" t="s">
        <v>805</v>
      </c>
      <c r="B33" s="1426"/>
      <c r="C33" s="26" t="s">
        <v>357</v>
      </c>
    </row>
    <row r="34" spans="1:14" ht="12.75" customHeight="1" x14ac:dyDescent="0.25">
      <c r="A34" s="26"/>
      <c r="B34" s="1426"/>
    </row>
    <row r="35" spans="1:14" ht="13.8" x14ac:dyDescent="0.25">
      <c r="A35" s="1603" t="s">
        <v>1926</v>
      </c>
      <c r="B35" s="1603"/>
      <c r="C35" s="1603"/>
      <c r="D35" s="1603"/>
      <c r="E35" s="1603"/>
      <c r="F35" s="1603"/>
      <c r="G35" s="1603"/>
      <c r="H35" s="1414"/>
    </row>
    <row r="39" spans="1:14" ht="17.399999999999999" x14ac:dyDescent="0.3">
      <c r="A39" s="1609" t="s">
        <v>1068</v>
      </c>
      <c r="B39" s="1609"/>
      <c r="C39" s="1609"/>
      <c r="D39" s="1609"/>
      <c r="E39" s="1609"/>
      <c r="F39" s="1609"/>
      <c r="G39" s="1609"/>
      <c r="H39" s="1609"/>
      <c r="I39" s="1609"/>
      <c r="J39" s="1609"/>
      <c r="K39" s="1609"/>
      <c r="L39" s="1609"/>
      <c r="M39" s="1609"/>
      <c r="N39" s="29"/>
    </row>
    <row r="40" spans="1:14" ht="17.399999999999999" x14ac:dyDescent="0.3">
      <c r="A40" s="48"/>
      <c r="B40" s="1428"/>
      <c r="C40" s="2"/>
      <c r="D40" s="2"/>
      <c r="E40" s="2"/>
      <c r="F40" s="2"/>
      <c r="G40" s="2"/>
      <c r="H40" s="1425"/>
      <c r="I40" s="2"/>
      <c r="J40" s="1425"/>
      <c r="K40" s="2"/>
      <c r="L40" s="1425"/>
      <c r="M40" s="2"/>
      <c r="N40" s="2"/>
    </row>
    <row r="41" spans="1:14" ht="17.399999999999999" x14ac:dyDescent="0.3">
      <c r="A41" s="1602" t="s">
        <v>2550</v>
      </c>
      <c r="B41" s="1602"/>
      <c r="C41" s="1602"/>
      <c r="D41" s="1602"/>
      <c r="E41" s="1602"/>
      <c r="F41" s="1602"/>
      <c r="G41" s="1602"/>
      <c r="H41" s="1602"/>
      <c r="I41" s="1602"/>
      <c r="J41" s="1602"/>
      <c r="K41" s="1602"/>
      <c r="L41" s="1602"/>
      <c r="M41" s="1602"/>
      <c r="N41" s="29"/>
    </row>
    <row r="42" spans="1:14" ht="17.399999999999999" x14ac:dyDescent="0.3">
      <c r="A42" s="1602" t="s">
        <v>262</v>
      </c>
      <c r="B42" s="1602"/>
      <c r="C42" s="1602"/>
      <c r="D42" s="1602"/>
      <c r="E42" s="1602"/>
      <c r="F42" s="1602"/>
      <c r="G42" s="1602"/>
      <c r="H42" s="1602"/>
      <c r="I42" s="1602"/>
      <c r="J42" s="1602"/>
      <c r="K42" s="1602"/>
      <c r="L42" s="1602"/>
      <c r="M42" s="1602"/>
      <c r="N42" s="29"/>
    </row>
    <row r="43" spans="1:14" ht="17.399999999999999" x14ac:dyDescent="0.3">
      <c r="A43" s="1602" t="s">
        <v>1203</v>
      </c>
      <c r="B43" s="1602"/>
      <c r="C43" s="1602"/>
      <c r="D43" s="1602"/>
      <c r="E43" s="1602"/>
      <c r="F43" s="1602"/>
      <c r="G43" s="1602"/>
      <c r="H43" s="1602"/>
      <c r="I43" s="1602"/>
      <c r="J43" s="1602"/>
      <c r="K43" s="1602"/>
      <c r="L43" s="1602"/>
      <c r="M43" s="1602"/>
      <c r="N43" s="29"/>
    </row>
    <row r="44" spans="1:14" ht="12.75" customHeight="1" x14ac:dyDescent="0.3">
      <c r="A44" s="15"/>
      <c r="B44" s="1411"/>
      <c r="C44" s="15"/>
      <c r="D44" s="15"/>
      <c r="E44" s="15"/>
      <c r="F44" s="15"/>
      <c r="G44" s="15"/>
      <c r="H44" s="1411"/>
      <c r="I44" s="15"/>
      <c r="J44" s="1411"/>
      <c r="K44" s="15"/>
      <c r="L44" s="1411"/>
      <c r="M44" s="15"/>
      <c r="N44" s="29"/>
    </row>
    <row r="45" spans="1:14" ht="12.75" customHeight="1" x14ac:dyDescent="0.3">
      <c r="A45" s="15"/>
      <c r="B45" s="1411"/>
      <c r="C45" s="15"/>
      <c r="D45" s="15"/>
      <c r="E45" s="15"/>
      <c r="F45" s="15"/>
      <c r="G45" s="15"/>
      <c r="H45" s="1411"/>
      <c r="I45" s="15"/>
      <c r="J45" s="1411"/>
      <c r="K45" s="15"/>
      <c r="L45" s="1411"/>
      <c r="M45" s="15"/>
      <c r="N45" s="15"/>
    </row>
    <row r="46" spans="1:14" ht="16.2" x14ac:dyDescent="0.3">
      <c r="A46" s="16"/>
      <c r="B46" s="1417"/>
      <c r="C46" s="37"/>
      <c r="D46" s="37" t="s">
        <v>1687</v>
      </c>
      <c r="E46" s="37" t="s">
        <v>1805</v>
      </c>
      <c r="F46" s="37" t="s">
        <v>1929</v>
      </c>
      <c r="G46" s="1642" t="s">
        <v>2256</v>
      </c>
      <c r="H46" s="1642"/>
      <c r="I46" s="1642" t="s">
        <v>2257</v>
      </c>
      <c r="J46" s="1642"/>
      <c r="K46" s="37" t="s">
        <v>2258</v>
      </c>
      <c r="L46" s="1385" t="s">
        <v>2073</v>
      </c>
      <c r="M46" s="37" t="s">
        <v>2259</v>
      </c>
      <c r="N46" s="1385" t="s">
        <v>2075</v>
      </c>
    </row>
    <row r="47" spans="1:14" ht="4.5" customHeight="1" thickBot="1" x14ac:dyDescent="0.3">
      <c r="A47" s="24"/>
      <c r="B47" s="24"/>
      <c r="C47" s="24"/>
      <c r="D47" s="24"/>
      <c r="E47" s="24"/>
      <c r="F47" s="24"/>
      <c r="G47" s="24"/>
      <c r="H47" s="24"/>
      <c r="I47" s="24"/>
      <c r="J47" s="24"/>
      <c r="K47" s="24"/>
      <c r="L47" s="24"/>
      <c r="M47" s="24"/>
      <c r="N47" s="24"/>
    </row>
    <row r="48" spans="1:14" ht="4.5" customHeight="1" x14ac:dyDescent="0.25"/>
    <row r="49" spans="1:14" ht="13.8" x14ac:dyDescent="0.25">
      <c r="A49" s="26" t="s">
        <v>385</v>
      </c>
      <c r="B49" s="1426"/>
      <c r="C49" s="36"/>
      <c r="D49" s="36">
        <v>352248</v>
      </c>
      <c r="E49" s="36">
        <v>363454</v>
      </c>
      <c r="F49" s="36">
        <v>390018</v>
      </c>
      <c r="G49" s="1605">
        <v>427772</v>
      </c>
      <c r="H49" s="1605"/>
      <c r="I49" s="1605">
        <v>459002</v>
      </c>
      <c r="J49" s="1605"/>
      <c r="K49" s="1605">
        <v>487225</v>
      </c>
      <c r="L49" s="1605"/>
      <c r="M49" s="1605">
        <v>530574</v>
      </c>
      <c r="N49" s="1605"/>
    </row>
    <row r="50" spans="1:14" ht="13.8" x14ac:dyDescent="0.25">
      <c r="A50" s="26" t="s">
        <v>386</v>
      </c>
      <c r="B50" s="1426"/>
      <c r="C50" s="36"/>
      <c r="D50" s="36">
        <v>227416</v>
      </c>
      <c r="E50" s="36">
        <v>228090</v>
      </c>
      <c r="F50" s="36">
        <v>248263</v>
      </c>
      <c r="G50" s="1605">
        <v>246421</v>
      </c>
      <c r="H50" s="1605"/>
      <c r="I50" s="1605">
        <v>255854</v>
      </c>
      <c r="J50" s="1605"/>
      <c r="K50" s="1605">
        <v>268787</v>
      </c>
      <c r="L50" s="1605"/>
      <c r="M50" s="1605">
        <v>313790</v>
      </c>
      <c r="N50" s="1605"/>
    </row>
    <row r="51" spans="1:14" ht="13.8" x14ac:dyDescent="0.25">
      <c r="A51" s="26" t="s">
        <v>1120</v>
      </c>
      <c r="B51" s="1426"/>
      <c r="C51" s="36"/>
      <c r="D51" s="36">
        <v>47881</v>
      </c>
      <c r="E51" s="36">
        <v>44323</v>
      </c>
      <c r="F51" s="36">
        <v>47271</v>
      </c>
      <c r="G51" s="1605">
        <v>50185</v>
      </c>
      <c r="H51" s="1605"/>
      <c r="I51" s="1605">
        <v>48352</v>
      </c>
      <c r="J51" s="1605"/>
      <c r="K51" s="1605">
        <v>43060</v>
      </c>
      <c r="L51" s="1605"/>
      <c r="M51" s="1605">
        <v>41443</v>
      </c>
      <c r="N51" s="1605"/>
    </row>
    <row r="52" spans="1:14" ht="13.8" x14ac:dyDescent="0.25">
      <c r="A52" s="26" t="s">
        <v>964</v>
      </c>
      <c r="B52" s="1426"/>
      <c r="C52" s="36"/>
      <c r="D52" s="36">
        <v>48909</v>
      </c>
      <c r="E52" s="36">
        <v>54494</v>
      </c>
      <c r="F52" s="36">
        <v>59061</v>
      </c>
      <c r="G52" s="1605">
        <v>61048</v>
      </c>
      <c r="H52" s="1605"/>
      <c r="I52" s="1605">
        <v>65883</v>
      </c>
      <c r="J52" s="1605"/>
      <c r="K52" s="1605">
        <v>70030</v>
      </c>
      <c r="L52" s="1605"/>
      <c r="M52" s="1605">
        <v>73471</v>
      </c>
      <c r="N52" s="1605"/>
    </row>
    <row r="53" spans="1:14" ht="13.8" x14ac:dyDescent="0.25">
      <c r="A53" s="26" t="s">
        <v>1139</v>
      </c>
      <c r="B53" s="1426"/>
      <c r="C53" s="36"/>
      <c r="D53" s="36">
        <v>7842</v>
      </c>
      <c r="E53" s="36">
        <v>11150</v>
      </c>
      <c r="F53" s="36">
        <v>10896</v>
      </c>
      <c r="G53" s="1605">
        <v>10643</v>
      </c>
      <c r="H53" s="1605"/>
      <c r="I53" s="1605">
        <v>13253</v>
      </c>
      <c r="J53" s="1605"/>
      <c r="K53" s="1605">
        <v>7783</v>
      </c>
      <c r="L53" s="1605"/>
      <c r="M53" s="1605">
        <v>7410</v>
      </c>
      <c r="N53" s="1605"/>
    </row>
    <row r="54" spans="1:14" ht="13.8" x14ac:dyDescent="0.25">
      <c r="A54" s="26" t="s">
        <v>928</v>
      </c>
      <c r="B54" s="1426"/>
      <c r="C54" s="36"/>
      <c r="D54" s="36">
        <v>46729</v>
      </c>
      <c r="E54" s="36">
        <v>42871</v>
      </c>
      <c r="F54" s="36">
        <v>51125</v>
      </c>
      <c r="G54" s="1605">
        <v>58511</v>
      </c>
      <c r="H54" s="1605"/>
      <c r="I54" s="1605">
        <v>60759</v>
      </c>
      <c r="J54" s="1605"/>
      <c r="K54" s="1605">
        <v>68625</v>
      </c>
      <c r="L54" s="1605"/>
      <c r="M54" s="1605">
        <v>76126</v>
      </c>
      <c r="N54" s="1605"/>
    </row>
    <row r="55" spans="1:14" ht="13.8" x14ac:dyDescent="0.25">
      <c r="A55" s="26" t="s">
        <v>417</v>
      </c>
      <c r="B55" s="1426"/>
      <c r="C55" s="36"/>
      <c r="D55" s="112">
        <v>55496</v>
      </c>
      <c r="E55" s="112">
        <v>54465</v>
      </c>
      <c r="F55" s="112">
        <v>53490</v>
      </c>
      <c r="G55" s="1627">
        <v>51590</v>
      </c>
      <c r="H55" s="1627"/>
      <c r="I55" s="1627">
        <v>48780</v>
      </c>
      <c r="J55" s="1627"/>
      <c r="K55" s="1627">
        <v>48813</v>
      </c>
      <c r="L55" s="1627"/>
      <c r="M55" s="1627">
        <v>55400</v>
      </c>
      <c r="N55" s="1627"/>
    </row>
    <row r="56" spans="1:14" ht="4.5" customHeight="1" x14ac:dyDescent="0.25">
      <c r="C56" s="82"/>
      <c r="D56" s="82"/>
      <c r="E56" s="82"/>
      <c r="F56" s="82"/>
      <c r="G56" s="82"/>
      <c r="H56" s="82"/>
      <c r="I56" s="82"/>
      <c r="J56" s="82"/>
      <c r="K56" s="82"/>
      <c r="L56" s="82"/>
      <c r="M56" s="82"/>
      <c r="N56" s="82"/>
    </row>
    <row r="57" spans="1:14" ht="13.8" x14ac:dyDescent="0.25">
      <c r="A57" s="32" t="s">
        <v>1005</v>
      </c>
      <c r="B57" s="32"/>
      <c r="C57" s="49"/>
      <c r="D57" s="49">
        <v>786520</v>
      </c>
      <c r="E57" s="49">
        <v>798847</v>
      </c>
      <c r="F57" s="49">
        <v>860123</v>
      </c>
      <c r="G57" s="1608">
        <v>906168</v>
      </c>
      <c r="H57" s="1608"/>
      <c r="I57" s="1608">
        <v>951882</v>
      </c>
      <c r="J57" s="1608"/>
      <c r="K57" s="1608">
        <v>994323</v>
      </c>
      <c r="L57" s="1608"/>
      <c r="M57" s="1608">
        <v>1098213</v>
      </c>
      <c r="N57" s="1608"/>
    </row>
    <row r="58" spans="1:14" s="42" customFormat="1" ht="11.4" x14ac:dyDescent="0.2">
      <c r="A58" s="42" t="s">
        <v>503</v>
      </c>
      <c r="C58" s="145"/>
      <c r="D58" s="143">
        <v>3.8725721311626993</v>
      </c>
      <c r="E58" s="143">
        <v>1.5672837308650767</v>
      </c>
      <c r="F58" s="143">
        <v>7.6705551876642186</v>
      </c>
      <c r="G58" s="1726">
        <v>5.3533041204571807</v>
      </c>
      <c r="H58" s="1726"/>
      <c r="I58" s="1726">
        <v>5.0447599120692743</v>
      </c>
      <c r="J58" s="1726"/>
      <c r="K58" s="1726">
        <v>4.4586408819580647</v>
      </c>
      <c r="L58" s="1726"/>
      <c r="M58" s="1726">
        <v>10.448315084736048</v>
      </c>
      <c r="N58" s="1726"/>
    </row>
    <row r="59" spans="1:14" ht="12.75" customHeight="1" x14ac:dyDescent="0.25">
      <c r="A59" s="32"/>
      <c r="B59" s="32"/>
      <c r="C59" s="49"/>
      <c r="D59" s="49"/>
      <c r="E59" s="49"/>
      <c r="F59" s="49"/>
      <c r="G59" s="49"/>
      <c r="H59" s="49"/>
      <c r="I59" s="49"/>
      <c r="J59" s="49"/>
      <c r="K59" s="49"/>
      <c r="L59" s="49"/>
      <c r="M59" s="49"/>
      <c r="N59" s="5"/>
    </row>
    <row r="60" spans="1:14" ht="14.25" customHeight="1" x14ac:dyDescent="0.25">
      <c r="A60" s="26"/>
      <c r="B60" s="1426"/>
      <c r="C60" s="49"/>
      <c r="D60" s="49"/>
      <c r="E60" s="49"/>
      <c r="F60" s="49"/>
      <c r="G60" s="49"/>
      <c r="H60" s="49"/>
      <c r="I60" s="49"/>
      <c r="J60" s="49"/>
      <c r="K60" s="49"/>
      <c r="L60" s="49"/>
      <c r="M60" s="49"/>
    </row>
    <row r="61" spans="1:14" ht="13.8" x14ac:dyDescent="0.25">
      <c r="A61" s="26" t="s">
        <v>805</v>
      </c>
      <c r="B61" s="1426"/>
      <c r="C61" s="26" t="s">
        <v>357</v>
      </c>
    </row>
    <row r="62" spans="1:14" ht="12" customHeight="1" x14ac:dyDescent="0.3">
      <c r="A62" s="26"/>
      <c r="B62" s="1426"/>
      <c r="C62" s="41"/>
      <c r="D62" s="41"/>
      <c r="E62" s="41"/>
      <c r="F62" s="41"/>
      <c r="G62" s="41"/>
      <c r="H62" s="41"/>
      <c r="I62" s="41"/>
      <c r="J62" s="41"/>
      <c r="K62" s="41"/>
      <c r="L62" s="41"/>
      <c r="M62" s="41"/>
      <c r="N62" s="41"/>
    </row>
    <row r="63" spans="1:14" ht="14.4" x14ac:dyDescent="0.3">
      <c r="A63" s="159" t="s">
        <v>406</v>
      </c>
      <c r="B63" s="159"/>
    </row>
    <row r="64" spans="1:14" ht="13.8" x14ac:dyDescent="0.25">
      <c r="A64" s="159" t="s">
        <v>239</v>
      </c>
      <c r="B64" s="159"/>
    </row>
    <row r="66" spans="1:10" ht="13.8" x14ac:dyDescent="0.25">
      <c r="A66" s="159" t="s">
        <v>552</v>
      </c>
      <c r="B66" s="159"/>
    </row>
    <row r="67" spans="1:10" ht="13.8" x14ac:dyDescent="0.25">
      <c r="A67" s="159" t="s">
        <v>553</v>
      </c>
      <c r="B67" s="159"/>
    </row>
    <row r="69" spans="1:10" ht="14.4" x14ac:dyDescent="0.3">
      <c r="A69" s="171" t="s">
        <v>514</v>
      </c>
      <c r="B69" s="171"/>
    </row>
    <row r="70" spans="1:10" ht="13.8" x14ac:dyDescent="0.25">
      <c r="A70" s="159" t="s">
        <v>515</v>
      </c>
      <c r="B70" s="159"/>
    </row>
    <row r="71" spans="1:10" ht="13.8" x14ac:dyDescent="0.25">
      <c r="A71" s="159" t="s">
        <v>516</v>
      </c>
      <c r="B71" s="159"/>
    </row>
    <row r="74" spans="1:10" ht="13.8" x14ac:dyDescent="0.25">
      <c r="A74" s="1603" t="s">
        <v>1927</v>
      </c>
      <c r="B74" s="1603"/>
      <c r="C74" s="1603"/>
      <c r="D74" s="1603"/>
      <c r="E74" s="1603"/>
      <c r="F74" s="1603"/>
      <c r="G74" s="1603"/>
      <c r="H74" s="1603"/>
      <c r="I74" s="1603"/>
      <c r="J74" s="1414"/>
    </row>
    <row r="75" spans="1:10" ht="13.8" x14ac:dyDescent="0.25">
      <c r="A75" s="26"/>
      <c r="B75" s="1426"/>
    </row>
  </sheetData>
  <customSheetViews>
    <customSheetView guid="{F67F5823-51D5-4D47-B100-5B47C1E6BCB9}" showPageBreaks="1" fitToPage="1" printArea="1">
      <selection activeCell="C59" sqref="C59"/>
      <pageMargins left="0.75" right="0.75" top="1" bottom="1" header="0.5" footer="0.5"/>
      <printOptions horizontalCentered="1"/>
      <pageSetup scale="61" firstPageNumber="33" orientation="portrait" verticalDpi="300" r:id="rId1"/>
      <headerFooter alignWithMargins="0">
        <oddFooter>&amp;C&amp;P</oddFooter>
      </headerFooter>
    </customSheetView>
    <customSheetView guid="{9014CDA8-C3FC-41E6-A045-DAEFC55B82B1}" showPageBreaks="1" fitToPage="1" printArea="1" topLeftCell="A37">
      <selection activeCell="I61" sqref="I61"/>
      <pageMargins left="0.75" right="0.75" top="1" bottom="1" header="0.5" footer="0.5"/>
      <printOptions horizontalCentered="1"/>
      <pageSetup scale="63" firstPageNumber="33" orientation="portrait" verticalDpi="300" r:id="rId2"/>
      <headerFooter alignWithMargins="0">
        <oddFooter>&amp;C&amp;P</oddFooter>
      </headerFooter>
    </customSheetView>
  </customSheetViews>
  <mergeCells count="128">
    <mergeCell ref="G46:H46"/>
    <mergeCell ref="I46:J46"/>
    <mergeCell ref="A1:N1"/>
    <mergeCell ref="A3:N3"/>
    <mergeCell ref="A4:N4"/>
    <mergeCell ref="A5:N5"/>
    <mergeCell ref="K54:L54"/>
    <mergeCell ref="K55:L55"/>
    <mergeCell ref="K57:L57"/>
    <mergeCell ref="G54:H54"/>
    <mergeCell ref="G55:H55"/>
    <mergeCell ref="G57:H57"/>
    <mergeCell ref="M24:N24"/>
    <mergeCell ref="M25:N25"/>
    <mergeCell ref="M26:N26"/>
    <mergeCell ref="M27:N27"/>
    <mergeCell ref="M28:N28"/>
    <mergeCell ref="M19:N19"/>
    <mergeCell ref="M20:N20"/>
    <mergeCell ref="M21:N21"/>
    <mergeCell ref="M22:N22"/>
    <mergeCell ref="M23:N23"/>
    <mergeCell ref="K14:L14"/>
    <mergeCell ref="K15:L15"/>
    <mergeCell ref="K58:L58"/>
    <mergeCell ref="M49:N49"/>
    <mergeCell ref="M50:N50"/>
    <mergeCell ref="M51:N51"/>
    <mergeCell ref="M52:N52"/>
    <mergeCell ref="M53:N53"/>
    <mergeCell ref="M54:N54"/>
    <mergeCell ref="M55:N55"/>
    <mergeCell ref="M57:N57"/>
    <mergeCell ref="M58:N58"/>
    <mergeCell ref="K49:L49"/>
    <mergeCell ref="K50:L50"/>
    <mergeCell ref="K51:L51"/>
    <mergeCell ref="K52:L52"/>
    <mergeCell ref="K53:L53"/>
    <mergeCell ref="G58:H58"/>
    <mergeCell ref="I49:J49"/>
    <mergeCell ref="I50:J50"/>
    <mergeCell ref="I51:J51"/>
    <mergeCell ref="I52:J52"/>
    <mergeCell ref="I53:J53"/>
    <mergeCell ref="I54:J54"/>
    <mergeCell ref="I55:J55"/>
    <mergeCell ref="I57:J57"/>
    <mergeCell ref="I58:J58"/>
    <mergeCell ref="G49:H49"/>
    <mergeCell ref="G50:H50"/>
    <mergeCell ref="G51:H51"/>
    <mergeCell ref="G52:H52"/>
    <mergeCell ref="G53:H53"/>
    <mergeCell ref="K16:L16"/>
    <mergeCell ref="K17:L17"/>
    <mergeCell ref="K18:L18"/>
    <mergeCell ref="M14:N14"/>
    <mergeCell ref="M15:N15"/>
    <mergeCell ref="M16:N16"/>
    <mergeCell ref="M17:N17"/>
    <mergeCell ref="M18:N18"/>
    <mergeCell ref="I26:J26"/>
    <mergeCell ref="I27:J27"/>
    <mergeCell ref="I28:J28"/>
    <mergeCell ref="I19:J19"/>
    <mergeCell ref="I20:J20"/>
    <mergeCell ref="I21:J21"/>
    <mergeCell ref="I22:J22"/>
    <mergeCell ref="I23:J23"/>
    <mergeCell ref="K28:L28"/>
    <mergeCell ref="K19:L19"/>
    <mergeCell ref="K20:L20"/>
    <mergeCell ref="K21:L21"/>
    <mergeCell ref="K22:L22"/>
    <mergeCell ref="K23:L23"/>
    <mergeCell ref="K24:L24"/>
    <mergeCell ref="K25:L25"/>
    <mergeCell ref="K26:L26"/>
    <mergeCell ref="K27:L27"/>
    <mergeCell ref="K9:L9"/>
    <mergeCell ref="K10:L10"/>
    <mergeCell ref="G28:H28"/>
    <mergeCell ref="G19:H19"/>
    <mergeCell ref="G20:H20"/>
    <mergeCell ref="G21:H21"/>
    <mergeCell ref="G22:H22"/>
    <mergeCell ref="G23:H23"/>
    <mergeCell ref="G14:H14"/>
    <mergeCell ref="G15:H15"/>
    <mergeCell ref="G16:H16"/>
    <mergeCell ref="G17:H17"/>
    <mergeCell ref="G18:H18"/>
    <mergeCell ref="I14:J14"/>
    <mergeCell ref="I15:J15"/>
    <mergeCell ref="I16:J16"/>
    <mergeCell ref="I17:J17"/>
    <mergeCell ref="I18:J18"/>
    <mergeCell ref="G24:H24"/>
    <mergeCell ref="G25:H25"/>
    <mergeCell ref="G26:H26"/>
    <mergeCell ref="G27:H27"/>
    <mergeCell ref="I24:J24"/>
    <mergeCell ref="I25:J25"/>
    <mergeCell ref="A74:I74"/>
    <mergeCell ref="A43:M43"/>
    <mergeCell ref="E8:F8"/>
    <mergeCell ref="C8:D8"/>
    <mergeCell ref="A39:M39"/>
    <mergeCell ref="A41:M41"/>
    <mergeCell ref="A42:M42"/>
    <mergeCell ref="A35:G35"/>
    <mergeCell ref="G12:H12"/>
    <mergeCell ref="M9:N9"/>
    <mergeCell ref="M10:N10"/>
    <mergeCell ref="K8:N8"/>
    <mergeCell ref="G8:J8"/>
    <mergeCell ref="G13:H13"/>
    <mergeCell ref="I12:J12"/>
    <mergeCell ref="I13:J13"/>
    <mergeCell ref="K12:L12"/>
    <mergeCell ref="K13:L13"/>
    <mergeCell ref="M12:N12"/>
    <mergeCell ref="M13:N13"/>
    <mergeCell ref="G9:H9"/>
    <mergeCell ref="G10:H10"/>
    <mergeCell ref="I9:J9"/>
    <mergeCell ref="I10:J10"/>
  </mergeCells>
  <phoneticPr fontId="0" type="noConversion"/>
  <hyperlinks>
    <hyperlink ref="A35" r:id="rId3" display="Source: Statistics Canada. CANSIM Table 002-0007 - Value of farm capital, at July 1, annual (dollars)" xr:uid="{00000000-0004-0000-3900-000000000000}"/>
    <hyperlink ref="A74" r:id="rId4" display="Source: Statistics Canada. CANSIM Table 002-0008 - Farm debt outstanding, classified by lender, annual (dollars)" xr:uid="{00000000-0004-0000-3900-000001000000}"/>
    <hyperlink ref="A35:G35" r:id="rId5" display="Source: Statistics Canada. Table 32-10-0050-01 Value of farm capital at July 1" xr:uid="{00000000-0004-0000-3900-000002000000}"/>
    <hyperlink ref="A74:I74" r:id="rId6" display="Source: Statistics Canada. Table 32-10-0051-01 Farm Debt Outstanding, classified by lender" xr:uid="{00000000-0004-0000-3900-000003000000}"/>
  </hyperlinks>
  <printOptions horizontalCentered="1"/>
  <pageMargins left="0.74803149606299202" right="0.74803149606299202" top="0.98425196850393704" bottom="0.98425196850393704" header="0.511811023622047" footer="0.511811023622047"/>
  <pageSetup scale="63" firstPageNumber="27" orientation="portrait" useFirstPageNumber="1" r:id="rId7"/>
  <headerFooter alignWithMargins="0"/>
  <legacyDrawingHF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6">
    <tabColor rgb="FFFF66FF"/>
    <pageSetUpPr fitToPage="1"/>
  </sheetPr>
  <dimension ref="A1:H62"/>
  <sheetViews>
    <sheetView zoomScaleNormal="100" workbookViewId="0">
      <selection activeCell="D33" sqref="D33:J33"/>
    </sheetView>
  </sheetViews>
  <sheetFormatPr defaultRowHeight="13.2" x14ac:dyDescent="0.25"/>
  <cols>
    <col min="1" max="1" width="30" customWidth="1"/>
    <col min="2" max="2" width="15" customWidth="1"/>
    <col min="3" max="4" width="15.44140625" bestFit="1" customWidth="1"/>
    <col min="5" max="6" width="15.44140625" customWidth="1"/>
    <col min="7" max="7" width="15.5546875" customWidth="1"/>
    <col min="8" max="8" width="9.88671875" customWidth="1"/>
  </cols>
  <sheetData>
    <row r="1" spans="1:7" ht="17.399999999999999" x14ac:dyDescent="0.3">
      <c r="A1" s="1609" t="s">
        <v>175</v>
      </c>
      <c r="B1" s="1609"/>
      <c r="C1" s="1609"/>
      <c r="D1" s="1609"/>
      <c r="E1" s="1609"/>
      <c r="F1" s="1609"/>
      <c r="G1" s="1609"/>
    </row>
    <row r="2" spans="1:7" ht="17.399999999999999" x14ac:dyDescent="0.3">
      <c r="A2" s="29"/>
      <c r="B2" s="30"/>
      <c r="C2" s="30"/>
      <c r="D2" s="30"/>
      <c r="E2" s="30"/>
      <c r="F2" s="30"/>
      <c r="G2" s="30"/>
    </row>
    <row r="3" spans="1:7" ht="17.399999999999999" x14ac:dyDescent="0.3">
      <c r="A3" s="1602" t="s">
        <v>2444</v>
      </c>
      <c r="B3" s="1602"/>
      <c r="C3" s="1602"/>
      <c r="D3" s="1602"/>
      <c r="E3" s="1602"/>
      <c r="F3" s="1602"/>
      <c r="G3" s="1602"/>
    </row>
    <row r="4" spans="1:7" ht="17.399999999999999" x14ac:dyDescent="0.3">
      <c r="A4" s="1602" t="s">
        <v>387</v>
      </c>
      <c r="B4" s="1602"/>
      <c r="C4" s="1602"/>
      <c r="D4" s="1602"/>
      <c r="E4" s="1602"/>
      <c r="F4" s="1602"/>
      <c r="G4" s="1602"/>
    </row>
    <row r="6" spans="1:7" ht="15.6" x14ac:dyDescent="0.3">
      <c r="F6" s="1631" t="s">
        <v>1219</v>
      </c>
      <c r="G6" s="1631"/>
    </row>
    <row r="7" spans="1:7" s="16" customFormat="1" ht="15.6" x14ac:dyDescent="0.3">
      <c r="B7" s="37">
        <v>2006</v>
      </c>
      <c r="C7" s="37">
        <v>2011</v>
      </c>
      <c r="D7" s="37">
        <v>2016</v>
      </c>
      <c r="E7" s="37">
        <v>2021</v>
      </c>
      <c r="F7" s="37" t="s">
        <v>1744</v>
      </c>
      <c r="G7" s="910" t="s">
        <v>2443</v>
      </c>
    </row>
    <row r="8" spans="1:7" ht="4.5" customHeight="1" thickBot="1" x14ac:dyDescent="0.3">
      <c r="A8" s="24"/>
      <c r="B8" s="18"/>
      <c r="C8" s="18"/>
      <c r="D8" s="18"/>
      <c r="E8" s="18"/>
      <c r="F8" s="18"/>
      <c r="G8" s="18"/>
    </row>
    <row r="9" spans="1:7" ht="4.5" customHeight="1" x14ac:dyDescent="0.25">
      <c r="B9" s="14"/>
      <c r="F9" s="14"/>
    </row>
    <row r="10" spans="1:7" s="26" customFormat="1" ht="13.8" x14ac:dyDescent="0.25">
      <c r="A10" s="26" t="s">
        <v>1127</v>
      </c>
      <c r="B10" s="13">
        <v>1700</v>
      </c>
      <c r="C10" s="13">
        <v>1495</v>
      </c>
      <c r="D10" s="13">
        <v>1353</v>
      </c>
      <c r="E10" s="13">
        <v>1195</v>
      </c>
      <c r="F10" s="65">
        <v>-9.4983277591973234</v>
      </c>
      <c r="G10" s="95">
        <v>-11.677753141167779</v>
      </c>
    </row>
    <row r="11" spans="1:7" s="42" customFormat="1" ht="12.75" customHeight="1" x14ac:dyDescent="0.25">
      <c r="B11" s="148"/>
      <c r="C11" s="148"/>
      <c r="D11" s="148"/>
      <c r="E11" s="148"/>
      <c r="F11" s="65"/>
      <c r="G11" s="95"/>
    </row>
    <row r="12" spans="1:7" s="26" customFormat="1" ht="13.8" x14ac:dyDescent="0.25">
      <c r="A12" s="26" t="s">
        <v>291</v>
      </c>
      <c r="B12" s="13">
        <v>5295</v>
      </c>
      <c r="C12" s="13">
        <v>5150</v>
      </c>
      <c r="D12" s="13">
        <v>4390</v>
      </c>
      <c r="E12" s="422" t="s">
        <v>1094</v>
      </c>
      <c r="F12" s="65">
        <v>-14.757281553398061</v>
      </c>
      <c r="G12" s="1519" t="s">
        <v>1094</v>
      </c>
    </row>
    <row r="13" spans="1:7" s="42" customFormat="1" ht="12.75" customHeight="1" x14ac:dyDescent="0.25">
      <c r="B13" s="148"/>
      <c r="C13" s="148"/>
      <c r="D13" s="148"/>
      <c r="E13" s="148"/>
      <c r="F13" s="65"/>
      <c r="G13" s="95"/>
    </row>
    <row r="14" spans="1:7" s="26" customFormat="1" ht="13.8" x14ac:dyDescent="0.25">
      <c r="A14" s="26" t="s">
        <v>182</v>
      </c>
      <c r="B14" s="13">
        <v>619885</v>
      </c>
      <c r="C14" s="13">
        <v>594324</v>
      </c>
      <c r="D14" s="13">
        <v>575490</v>
      </c>
      <c r="E14" s="13">
        <v>504674</v>
      </c>
      <c r="F14" s="95">
        <v>-3.1689785369596435</v>
      </c>
      <c r="G14" s="95">
        <v>-12.305339797390047</v>
      </c>
    </row>
    <row r="15" spans="1:7" s="42" customFormat="1" ht="11.4" x14ac:dyDescent="0.2">
      <c r="A15" s="42" t="s">
        <v>33</v>
      </c>
      <c r="B15" s="79">
        <v>485003</v>
      </c>
      <c r="C15" s="79">
        <v>460709</v>
      </c>
      <c r="D15" s="79">
        <v>430857</v>
      </c>
      <c r="E15" s="79">
        <v>390769</v>
      </c>
      <c r="F15" s="194">
        <v>-6.4795782153159625</v>
      </c>
      <c r="G15" s="194">
        <v>-9.3042471167928085</v>
      </c>
    </row>
    <row r="16" spans="1:7" s="42" customFormat="1" ht="11.4" x14ac:dyDescent="0.2">
      <c r="A16" s="42" t="s">
        <v>609</v>
      </c>
      <c r="B16" s="79">
        <v>176728</v>
      </c>
      <c r="C16" s="79">
        <v>172943</v>
      </c>
      <c r="D16" s="79">
        <v>176884</v>
      </c>
      <c r="E16" s="79">
        <v>142369</v>
      </c>
      <c r="F16" s="194">
        <v>2.2787854957991849</v>
      </c>
      <c r="G16" s="194">
        <v>-19.512788041880558</v>
      </c>
    </row>
    <row r="17" spans="1:7" s="42" customFormat="1" ht="12.75" customHeight="1" x14ac:dyDescent="0.25">
      <c r="B17" s="148"/>
      <c r="C17" s="148"/>
      <c r="D17" s="148"/>
      <c r="E17" s="148"/>
      <c r="F17" s="65"/>
      <c r="G17" s="95"/>
    </row>
    <row r="18" spans="1:7" s="42" customFormat="1" ht="11.4" x14ac:dyDescent="0.2">
      <c r="A18" s="42" t="s">
        <v>923</v>
      </c>
      <c r="B18" s="79">
        <v>423281</v>
      </c>
      <c r="C18" s="79">
        <v>410712</v>
      </c>
      <c r="D18" s="79">
        <v>400322</v>
      </c>
      <c r="E18" s="79">
        <v>375141</v>
      </c>
      <c r="F18" s="194">
        <v>-2.5297532090613362</v>
      </c>
      <c r="G18" s="194">
        <v>-6.2901863999480394</v>
      </c>
    </row>
    <row r="19" spans="1:7" s="42" customFormat="1" ht="11.4" x14ac:dyDescent="0.2">
      <c r="A19" s="42" t="s">
        <v>1060</v>
      </c>
      <c r="B19" s="79">
        <v>571</v>
      </c>
      <c r="C19" s="79">
        <v>195</v>
      </c>
      <c r="D19" s="79">
        <v>63</v>
      </c>
      <c r="E19" s="79">
        <v>68</v>
      </c>
      <c r="F19" s="194">
        <v>-67.692307692307693</v>
      </c>
      <c r="G19" s="194">
        <v>7.9365079365079305</v>
      </c>
    </row>
    <row r="20" spans="1:7" s="42" customFormat="1" ht="11.4" x14ac:dyDescent="0.2">
      <c r="A20" s="42" t="s">
        <v>1061</v>
      </c>
      <c r="B20" s="79">
        <v>26803</v>
      </c>
      <c r="C20" s="79">
        <v>21007</v>
      </c>
      <c r="D20" s="79">
        <v>24435</v>
      </c>
      <c r="E20" s="79">
        <v>15252</v>
      </c>
      <c r="F20" s="194">
        <v>16.31837006712049</v>
      </c>
      <c r="G20" s="194">
        <v>-37.581338244321671</v>
      </c>
    </row>
    <row r="21" spans="1:7" s="42" customFormat="1" x14ac:dyDescent="0.2">
      <c r="A21" s="42" t="s">
        <v>273</v>
      </c>
      <c r="B21" s="79">
        <v>169230</v>
      </c>
      <c r="C21" s="79">
        <v>162410</v>
      </c>
      <c r="D21" s="79">
        <v>150670</v>
      </c>
      <c r="E21" s="79">
        <v>114185</v>
      </c>
      <c r="F21" s="194">
        <v>-7.2286189274059502</v>
      </c>
      <c r="G21" s="194">
        <v>-24.215172230702862</v>
      </c>
    </row>
    <row r="22" spans="1:7" s="42" customFormat="1" ht="12.75" customHeight="1" x14ac:dyDescent="0.25">
      <c r="B22" s="79"/>
      <c r="C22" s="79"/>
      <c r="D22" s="79"/>
      <c r="E22" s="79"/>
      <c r="F22" s="65"/>
      <c r="G22" s="95"/>
    </row>
    <row r="23" spans="1:7" s="26" customFormat="1" ht="13.8" x14ac:dyDescent="0.25">
      <c r="A23" s="1046" t="s">
        <v>1933</v>
      </c>
      <c r="B23" s="70">
        <v>1718280.6869999999</v>
      </c>
      <c r="C23" s="70">
        <v>1711147.3060000001</v>
      </c>
      <c r="D23" s="70">
        <v>2225599.7429999998</v>
      </c>
      <c r="E23" s="70">
        <v>2879688.5210000002</v>
      </c>
      <c r="F23" s="95">
        <v>30.064766206633031</v>
      </c>
      <c r="G23" s="95">
        <v>29.389326632394397</v>
      </c>
    </row>
    <row r="24" spans="1:7" s="42" customFormat="1" ht="12.75" customHeight="1" x14ac:dyDescent="0.25">
      <c r="B24" s="148"/>
      <c r="C24" s="148"/>
      <c r="D24" s="148"/>
      <c r="E24" s="148"/>
      <c r="F24" s="65"/>
      <c r="G24" s="95"/>
    </row>
    <row r="25" spans="1:7" s="42" customFormat="1" x14ac:dyDescent="0.2">
      <c r="A25" s="42" t="s">
        <v>1062</v>
      </c>
      <c r="B25" s="75">
        <v>1311050.6129999999</v>
      </c>
      <c r="C25" s="75">
        <v>1310664.638</v>
      </c>
      <c r="D25" s="75">
        <v>1757775.517</v>
      </c>
      <c r="E25" s="75">
        <v>2317414.5490000001</v>
      </c>
      <c r="F25" s="194">
        <v>34.113293823373915</v>
      </c>
      <c r="G25" s="194">
        <v>31.837912554109149</v>
      </c>
    </row>
    <row r="26" spans="1:7" s="42" customFormat="1" ht="11.4" x14ac:dyDescent="0.2">
      <c r="A26" s="42" t="s">
        <v>20</v>
      </c>
      <c r="B26" s="75">
        <v>324084.65000000002</v>
      </c>
      <c r="C26" s="75">
        <v>337922.69300000003</v>
      </c>
      <c r="D26" s="75">
        <v>384068.84499999997</v>
      </c>
      <c r="E26" s="75">
        <v>489965.07400000002</v>
      </c>
      <c r="F26" s="194">
        <v>13.655831039438349</v>
      </c>
      <c r="G26" s="194">
        <v>27.572199718516632</v>
      </c>
    </row>
    <row r="27" spans="1:7" s="42" customFormat="1" ht="11.4" x14ac:dyDescent="0.2">
      <c r="A27" s="42" t="s">
        <v>449</v>
      </c>
      <c r="B27" s="75">
        <v>83145.423999999999</v>
      </c>
      <c r="C27" s="75">
        <v>62559.974999999999</v>
      </c>
      <c r="D27" s="75">
        <v>83755.380999999994</v>
      </c>
      <c r="E27" s="75">
        <v>72308.898000000001</v>
      </c>
      <c r="F27" s="194">
        <v>33.880138219364689</v>
      </c>
      <c r="G27" s="194">
        <v>-13.666564301104422</v>
      </c>
    </row>
    <row r="28" spans="1:7" ht="12.75" customHeight="1" x14ac:dyDescent="0.25">
      <c r="B28" s="131"/>
      <c r="C28" s="131"/>
      <c r="D28" s="131"/>
      <c r="E28" s="131"/>
      <c r="G28" s="131"/>
    </row>
    <row r="30" spans="1:7" ht="14.4" x14ac:dyDescent="0.3">
      <c r="A30" s="159" t="s">
        <v>380</v>
      </c>
    </row>
    <row r="31" spans="1:7" ht="13.8" x14ac:dyDescent="0.25">
      <c r="A31" s="159" t="s">
        <v>465</v>
      </c>
    </row>
    <row r="32" spans="1:7" ht="13.8" x14ac:dyDescent="0.25">
      <c r="A32" s="1590" t="s">
        <v>2574</v>
      </c>
    </row>
    <row r="34" spans="1:8" ht="13.8" x14ac:dyDescent="0.25">
      <c r="A34" s="912" t="s">
        <v>1362</v>
      </c>
    </row>
    <row r="35" spans="1:8" ht="13.8" x14ac:dyDescent="0.25">
      <c r="A35" s="26" t="s">
        <v>1299</v>
      </c>
    </row>
    <row r="36" spans="1:8" s="159" customFormat="1" ht="13.8" x14ac:dyDescent="0.25">
      <c r="A36" s="1013" t="s">
        <v>1872</v>
      </c>
    </row>
    <row r="37" spans="1:8" ht="13.8" x14ac:dyDescent="0.25">
      <c r="A37" s="1013" t="s">
        <v>2445</v>
      </c>
    </row>
    <row r="40" spans="1:8" ht="17.399999999999999" x14ac:dyDescent="0.3">
      <c r="A40" s="1609" t="s">
        <v>755</v>
      </c>
      <c r="B40" s="1609"/>
      <c r="C40" s="1609"/>
      <c r="D40" s="1609"/>
      <c r="E40" s="1609"/>
      <c r="F40" s="1609"/>
      <c r="G40" s="1609"/>
    </row>
    <row r="41" spans="1:8" ht="17.399999999999999" x14ac:dyDescent="0.3">
      <c r="A41" s="27"/>
    </row>
    <row r="42" spans="1:8" ht="17.399999999999999" x14ac:dyDescent="0.3">
      <c r="A42" s="1602" t="s">
        <v>2446</v>
      </c>
      <c r="B42" s="1602"/>
      <c r="C42" s="1602"/>
      <c r="D42" s="1602"/>
      <c r="E42" s="1602"/>
      <c r="F42" s="1602"/>
      <c r="G42" s="1602"/>
    </row>
    <row r="43" spans="1:8" ht="17.399999999999999" x14ac:dyDescent="0.3">
      <c r="A43" s="1602" t="s">
        <v>1239</v>
      </c>
      <c r="B43" s="1602"/>
      <c r="C43" s="1602"/>
      <c r="D43" s="1602"/>
      <c r="E43" s="1602"/>
      <c r="F43" s="1602"/>
      <c r="G43" s="1602"/>
    </row>
    <row r="44" spans="1:8" ht="12.75" customHeight="1" x14ac:dyDescent="0.3">
      <c r="A44" s="15"/>
      <c r="B44" s="15"/>
      <c r="C44" s="15"/>
      <c r="D44" s="15"/>
      <c r="E44" s="15"/>
      <c r="F44" s="15"/>
    </row>
    <row r="45" spans="1:8" ht="15.6" x14ac:dyDescent="0.3">
      <c r="A45" s="37"/>
      <c r="C45" s="37" t="s">
        <v>1105</v>
      </c>
      <c r="D45" s="37" t="s">
        <v>1059</v>
      </c>
      <c r="E45" s="37" t="s">
        <v>610</v>
      </c>
      <c r="G45" s="37" t="s">
        <v>1138</v>
      </c>
      <c r="H45" s="1"/>
    </row>
    <row r="46" spans="1:8" ht="4.5" customHeight="1" thickBot="1" x14ac:dyDescent="0.3">
      <c r="A46" s="24"/>
      <c r="B46" s="24"/>
      <c r="C46" s="24"/>
      <c r="D46" s="24"/>
      <c r="E46" s="24"/>
      <c r="F46" s="24"/>
      <c r="G46" s="24"/>
    </row>
    <row r="47" spans="1:8" ht="3.75" customHeight="1" x14ac:dyDescent="0.25"/>
    <row r="48" spans="1:8" ht="13.8" x14ac:dyDescent="0.25">
      <c r="A48" s="26" t="s">
        <v>429</v>
      </c>
      <c r="C48" s="13">
        <v>203</v>
      </c>
      <c r="D48" s="13">
        <v>588</v>
      </c>
      <c r="E48" s="13">
        <v>404</v>
      </c>
      <c r="G48" s="13">
        <v>1195</v>
      </c>
    </row>
    <row r="49" spans="1:7" ht="13.8" x14ac:dyDescent="0.25">
      <c r="A49" s="26" t="s">
        <v>1243</v>
      </c>
      <c r="C49" s="13">
        <v>97928</v>
      </c>
      <c r="D49" s="13">
        <v>191729</v>
      </c>
      <c r="E49" s="13">
        <v>215017</v>
      </c>
      <c r="G49" s="13">
        <v>504674</v>
      </c>
    </row>
    <row r="50" spans="1:7" ht="13.8" x14ac:dyDescent="0.25">
      <c r="A50" s="26" t="s">
        <v>1244</v>
      </c>
      <c r="C50" s="65">
        <f>C49/C48</f>
        <v>482.4039408866995</v>
      </c>
      <c r="D50" s="1520">
        <f t="shared" ref="D50:G50" si="0">D49/D48</f>
        <v>326.06972789115645</v>
      </c>
      <c r="E50" s="1520">
        <f t="shared" si="0"/>
        <v>532.22029702970292</v>
      </c>
      <c r="G50" s="1520">
        <f t="shared" si="0"/>
        <v>422.32133891213391</v>
      </c>
    </row>
    <row r="51" spans="1:7" ht="13.8" x14ac:dyDescent="0.25">
      <c r="A51" s="26"/>
      <c r="C51" s="65"/>
      <c r="D51" s="65"/>
      <c r="E51" s="65"/>
      <c r="G51" s="65"/>
    </row>
    <row r="52" spans="1:7" s="81" customFormat="1" ht="15" x14ac:dyDescent="0.25">
      <c r="A52" s="253" t="s">
        <v>2452</v>
      </c>
      <c r="C52" s="13"/>
      <c r="D52" s="13"/>
      <c r="E52" s="13"/>
      <c r="G52" s="13"/>
    </row>
    <row r="53" spans="1:7" ht="6.75" customHeight="1" x14ac:dyDescent="0.25">
      <c r="A53" s="26"/>
      <c r="C53" s="13"/>
      <c r="D53" s="13"/>
      <c r="E53" s="13"/>
      <c r="G53" s="13"/>
    </row>
    <row r="54" spans="1:7" ht="13.8" x14ac:dyDescent="0.25">
      <c r="A54" s="26" t="s">
        <v>2447</v>
      </c>
      <c r="C54" s="13">
        <v>108</v>
      </c>
      <c r="D54" s="13">
        <v>311</v>
      </c>
      <c r="E54" s="13">
        <v>199</v>
      </c>
      <c r="G54" s="13">
        <v>618</v>
      </c>
    </row>
    <row r="55" spans="1:7" ht="13.95" customHeight="1" x14ac:dyDescent="0.25">
      <c r="A55" s="1522" t="s">
        <v>2451</v>
      </c>
      <c r="C55" s="1517">
        <v>41</v>
      </c>
      <c r="D55" s="1517">
        <v>124</v>
      </c>
      <c r="E55" s="1517">
        <v>43</v>
      </c>
      <c r="G55" s="1517">
        <v>208</v>
      </c>
    </row>
    <row r="56" spans="1:7" ht="13.95" customHeight="1" x14ac:dyDescent="0.25">
      <c r="A56" s="1522" t="s">
        <v>2448</v>
      </c>
      <c r="C56" s="1517">
        <v>46</v>
      </c>
      <c r="D56" s="1517">
        <v>132</v>
      </c>
      <c r="E56" s="1517">
        <v>134</v>
      </c>
      <c r="G56" s="1517">
        <v>312</v>
      </c>
    </row>
    <row r="57" spans="1:7" ht="13.95" customHeight="1" x14ac:dyDescent="0.25">
      <c r="A57" s="1522" t="s">
        <v>2449</v>
      </c>
      <c r="C57" s="1517">
        <v>8</v>
      </c>
      <c r="D57" s="1517">
        <v>21</v>
      </c>
      <c r="E57" s="1517">
        <v>28</v>
      </c>
      <c r="G57" s="1517">
        <v>57</v>
      </c>
    </row>
    <row r="58" spans="1:7" ht="13.95" customHeight="1" x14ac:dyDescent="0.25">
      <c r="A58" s="1522" t="s">
        <v>2450</v>
      </c>
      <c r="C58" s="1517">
        <v>0</v>
      </c>
      <c r="D58" s="1517">
        <v>0</v>
      </c>
      <c r="E58" s="1517">
        <v>0</v>
      </c>
      <c r="G58" s="1517">
        <v>0</v>
      </c>
    </row>
    <row r="59" spans="1:7" x14ac:dyDescent="0.25">
      <c r="A59" s="42"/>
      <c r="C59" s="79"/>
      <c r="D59" s="79"/>
      <c r="E59" s="79"/>
      <c r="F59" s="79"/>
    </row>
    <row r="60" spans="1:7" ht="13.8" x14ac:dyDescent="0.25">
      <c r="A60" s="26"/>
    </row>
    <row r="61" spans="1:7" x14ac:dyDescent="0.25">
      <c r="D61" t="s">
        <v>1009</v>
      </c>
    </row>
    <row r="62" spans="1:7" ht="13.8" x14ac:dyDescent="0.25">
      <c r="A62" s="1752" t="s">
        <v>2453</v>
      </c>
      <c r="B62" s="1752"/>
      <c r="C62" s="1752"/>
      <c r="D62" s="1752"/>
      <c r="E62" s="1752"/>
      <c r="F62" s="1752"/>
    </row>
  </sheetData>
  <customSheetViews>
    <customSheetView guid="{F67F5823-51D5-4D47-B100-5B47C1E6BCB9}" showPageBreaks="1" fitToPage="1" printArea="1">
      <selection activeCell="A39" sqref="A39:G39"/>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37">
      <selection activeCell="D19" sqref="D19"/>
      <pageMargins left="0.75" right="0.75" top="1" bottom="1" header="0.5" footer="0.5"/>
      <printOptions horizontalCentered="1"/>
      <pageSetup scale="75" firstPageNumber="33" orientation="portrait" horizontalDpi="4294967293" verticalDpi="300" r:id="rId2"/>
      <headerFooter alignWithMargins="0">
        <oddFooter>&amp;C&amp;P</oddFooter>
      </headerFooter>
    </customSheetView>
  </customSheetViews>
  <mergeCells count="8">
    <mergeCell ref="A62:F62"/>
    <mergeCell ref="A40:G40"/>
    <mergeCell ref="A42:G42"/>
    <mergeCell ref="A43:G43"/>
    <mergeCell ref="A1:G1"/>
    <mergeCell ref="A3:G3"/>
    <mergeCell ref="A4:G4"/>
    <mergeCell ref="F6:G6"/>
  </mergeCells>
  <phoneticPr fontId="0" type="noConversion"/>
  <hyperlinks>
    <hyperlink ref="A36" r:id="rId3" xr:uid="{00000000-0004-0000-3A00-000000000000}"/>
    <hyperlink ref="A62" r:id="rId4" display="Source: Statistics Canada,  2016 Census of Agriculture, Tables 32-10-0403-01, 32-10-0407-01, 32-10-0433-01" xr:uid="{00000000-0004-0000-3A00-000001000000}"/>
    <hyperlink ref="A37" r:id="rId5" display="             2021 Census of Agriculture, Tables 32-10-0403-01, 32-10-0406-01, 32-10-0407-01, 32-10-0437-01" xr:uid="{6E553DBF-C994-479C-A0B7-CBB2255DD997}"/>
    <hyperlink ref="A62:F62" r:id="rId6" display="Source: Statistics Canada,  2021 Census of Agriculture, Tables 32-10-0249-01, 32-10-0235-01" xr:uid="{956AACA4-3259-47B1-A8A2-5D59AD8DFEE8}"/>
  </hyperlinks>
  <printOptions horizontalCentered="1"/>
  <pageMargins left="0.74803149606299202" right="0.74803149606299202" top="0.98425196850393704" bottom="0.98425196850393704" header="0.511811023622047" footer="0.511811023622047"/>
  <pageSetup scale="74" firstPageNumber="27" orientation="portrait" useFirstPageNumber="1" r:id="rId7"/>
  <headerFooter alignWithMargins="0"/>
  <legacyDrawingHF r:id="rId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7">
    <tabColor rgb="FFFF66FF"/>
    <pageSetUpPr fitToPage="1"/>
  </sheetPr>
  <dimension ref="A1:I57"/>
  <sheetViews>
    <sheetView topLeftCell="A4" zoomScaleNormal="100" workbookViewId="0">
      <selection activeCell="D33" sqref="D33:J33"/>
    </sheetView>
  </sheetViews>
  <sheetFormatPr defaultRowHeight="13.2" x14ac:dyDescent="0.25"/>
  <cols>
    <col min="1" max="1" width="35.109375" customWidth="1"/>
    <col min="2" max="2" width="12.6640625" customWidth="1"/>
    <col min="3" max="3" width="8" bestFit="1" customWidth="1"/>
    <col min="4" max="4" width="12.6640625" customWidth="1"/>
    <col min="5" max="5" width="8.33203125" customWidth="1"/>
    <col min="6" max="6" width="12.6640625" customWidth="1"/>
    <col min="7" max="7" width="6.5546875" customWidth="1"/>
    <col min="8" max="8" width="12.6640625" customWidth="1"/>
    <col min="9" max="9" width="8" bestFit="1" customWidth="1"/>
  </cols>
  <sheetData>
    <row r="1" spans="1:9" ht="17.399999999999999" x14ac:dyDescent="0.3">
      <c r="A1" s="1609" t="s">
        <v>67</v>
      </c>
      <c r="B1" s="1609"/>
      <c r="C1" s="1609"/>
      <c r="D1" s="1609"/>
      <c r="E1" s="1609"/>
      <c r="F1" s="1609"/>
      <c r="G1" s="1609"/>
      <c r="H1" s="1609"/>
      <c r="I1" s="1609"/>
    </row>
    <row r="2" spans="1:9" ht="18" customHeight="1" x14ac:dyDescent="0.3">
      <c r="A2" s="28"/>
    </row>
    <row r="3" spans="1:9" s="55" customFormat="1" ht="17.399999999999999" x14ac:dyDescent="0.3">
      <c r="A3" s="1602" t="s">
        <v>424</v>
      </c>
      <c r="B3" s="1602"/>
      <c r="C3" s="1602"/>
      <c r="D3" s="1602"/>
      <c r="E3" s="1602"/>
      <c r="F3" s="1602"/>
      <c r="G3" s="1602"/>
      <c r="H3" s="1602"/>
      <c r="I3" s="1602"/>
    </row>
    <row r="4" spans="1:9" s="55" customFormat="1" ht="17.399999999999999" x14ac:dyDescent="0.3">
      <c r="A4" s="1602" t="s">
        <v>2454</v>
      </c>
      <c r="B4" s="1602"/>
      <c r="C4" s="1602"/>
      <c r="D4" s="1602"/>
      <c r="E4" s="1602"/>
      <c r="F4" s="1602"/>
      <c r="G4" s="1602"/>
      <c r="H4" s="1602"/>
      <c r="I4" s="1602"/>
    </row>
    <row r="7" spans="1:9" s="16" customFormat="1" ht="15.6" x14ac:dyDescent="0.3">
      <c r="B7" s="1631">
        <v>2006</v>
      </c>
      <c r="C7" s="1631"/>
      <c r="D7" s="1631">
        <v>2011</v>
      </c>
      <c r="E7" s="1631"/>
      <c r="F7" s="1631">
        <v>2016</v>
      </c>
      <c r="G7" s="1631"/>
      <c r="H7" s="1631">
        <v>2021</v>
      </c>
      <c r="I7" s="1631"/>
    </row>
    <row r="8" spans="1:9" s="16" customFormat="1" ht="4.5" customHeight="1" thickBot="1" x14ac:dyDescent="0.35">
      <c r="B8" s="22"/>
      <c r="C8" s="22"/>
      <c r="D8" s="22"/>
      <c r="E8" s="22"/>
      <c r="F8" s="22"/>
      <c r="G8" s="22"/>
      <c r="H8" s="22"/>
      <c r="I8" s="22"/>
    </row>
    <row r="9" spans="1:9" s="16" customFormat="1" ht="4.5" customHeight="1" x14ac:dyDescent="0.3"/>
    <row r="10" spans="1:9" s="16" customFormat="1" ht="15.6" x14ac:dyDescent="0.3">
      <c r="A10" s="11" t="s">
        <v>425</v>
      </c>
      <c r="B10" s="16" t="s">
        <v>18</v>
      </c>
      <c r="D10" s="16" t="s">
        <v>18</v>
      </c>
      <c r="F10" s="16" t="s">
        <v>18</v>
      </c>
      <c r="H10" s="16" t="s">
        <v>18</v>
      </c>
    </row>
    <row r="11" spans="1:9" s="16" customFormat="1" ht="15.6" x14ac:dyDescent="0.3">
      <c r="A11" s="11" t="s">
        <v>967</v>
      </c>
      <c r="B11" s="16" t="s">
        <v>426</v>
      </c>
      <c r="C11" s="16" t="s">
        <v>427</v>
      </c>
      <c r="D11" s="16" t="s">
        <v>426</v>
      </c>
      <c r="E11" s="16" t="s">
        <v>427</v>
      </c>
      <c r="F11" s="16" t="s">
        <v>426</v>
      </c>
      <c r="G11" s="16" t="s">
        <v>427</v>
      </c>
      <c r="H11" s="16" t="s">
        <v>426</v>
      </c>
      <c r="I11" s="16" t="s">
        <v>427</v>
      </c>
    </row>
    <row r="12" spans="1:9" ht="5.25" customHeight="1" thickBot="1" x14ac:dyDescent="0.3">
      <c r="A12" s="24"/>
      <c r="B12" s="87"/>
      <c r="C12" s="87"/>
      <c r="D12" s="87"/>
      <c r="E12" s="87"/>
      <c r="F12" s="87"/>
      <c r="G12" s="87"/>
      <c r="H12" s="87"/>
      <c r="I12" s="87"/>
    </row>
    <row r="13" spans="1:9" ht="4.5" customHeight="1" x14ac:dyDescent="0.25">
      <c r="B13" s="1"/>
      <c r="C13" s="1"/>
      <c r="D13" s="1"/>
      <c r="E13" s="1"/>
      <c r="F13" s="1"/>
      <c r="G13" s="1"/>
      <c r="H13" s="1"/>
      <c r="I13" s="1"/>
    </row>
    <row r="14" spans="1:9" s="20" customFormat="1" ht="13.8" x14ac:dyDescent="0.25">
      <c r="A14" s="54" t="s">
        <v>470</v>
      </c>
      <c r="B14" s="911">
        <v>425</v>
      </c>
      <c r="C14" s="133">
        <v>25</v>
      </c>
      <c r="D14" s="911">
        <v>406</v>
      </c>
      <c r="E14" s="133">
        <v>27.157190635451506</v>
      </c>
      <c r="F14" s="911">
        <v>429</v>
      </c>
      <c r="G14" s="133">
        <v>31.707317073170731</v>
      </c>
      <c r="H14" s="20">
        <v>424</v>
      </c>
      <c r="I14" s="133">
        <v>35.48117154811716</v>
      </c>
    </row>
    <row r="15" spans="1:9" s="20" customFormat="1" ht="13.8" x14ac:dyDescent="0.25">
      <c r="A15" s="54" t="s">
        <v>428</v>
      </c>
      <c r="B15" s="911">
        <v>212</v>
      </c>
      <c r="C15" s="133">
        <v>12.470588235294118</v>
      </c>
      <c r="D15" s="911">
        <v>196</v>
      </c>
      <c r="E15" s="133">
        <v>13.110367892976587</v>
      </c>
      <c r="F15" s="911">
        <v>165</v>
      </c>
      <c r="G15" s="133">
        <v>12.195121951219512</v>
      </c>
      <c r="H15" s="20">
        <v>145</v>
      </c>
      <c r="I15" s="133">
        <v>12.133891213389122</v>
      </c>
    </row>
    <row r="16" spans="1:9" s="20" customFormat="1" ht="13.8" x14ac:dyDescent="0.25">
      <c r="A16" s="54" t="s">
        <v>471</v>
      </c>
      <c r="B16" s="911">
        <v>217</v>
      </c>
      <c r="C16" s="133">
        <v>12.764705882352942</v>
      </c>
      <c r="D16" s="911">
        <v>140</v>
      </c>
      <c r="E16" s="133">
        <v>9.3645484949832767</v>
      </c>
      <c r="F16" s="911">
        <v>149</v>
      </c>
      <c r="G16" s="133">
        <v>11.012564671101256</v>
      </c>
      <c r="H16" s="20">
        <v>132</v>
      </c>
      <c r="I16" s="133">
        <v>11.046025104602512</v>
      </c>
    </row>
    <row r="17" spans="1:9" s="20" customFormat="1" ht="13.8" x14ac:dyDescent="0.25">
      <c r="A17" s="54" t="s">
        <v>472</v>
      </c>
      <c r="B17" s="911">
        <v>145</v>
      </c>
      <c r="C17" s="133">
        <v>8.5294117647058822</v>
      </c>
      <c r="D17" s="911">
        <v>144</v>
      </c>
      <c r="E17" s="133">
        <v>9.6321070234113702</v>
      </c>
      <c r="F17" s="911">
        <v>194</v>
      </c>
      <c r="G17" s="133">
        <v>14.33850702143385</v>
      </c>
      <c r="H17" s="20">
        <v>137</v>
      </c>
      <c r="I17" s="133">
        <v>11.464435146443515</v>
      </c>
    </row>
    <row r="18" spans="1:9" s="20" customFormat="1" ht="13.8" x14ac:dyDescent="0.25">
      <c r="A18" s="54" t="s">
        <v>473</v>
      </c>
      <c r="B18" s="911">
        <v>299</v>
      </c>
      <c r="C18" s="133">
        <v>17.588235294117645</v>
      </c>
      <c r="D18" s="911">
        <v>267</v>
      </c>
      <c r="E18" s="133">
        <v>17.859531772575252</v>
      </c>
      <c r="F18" s="911">
        <v>230</v>
      </c>
      <c r="G18" s="133">
        <v>16.999260901699927</v>
      </c>
      <c r="H18" s="20">
        <v>181</v>
      </c>
      <c r="I18" s="133">
        <v>15.14644351464435</v>
      </c>
    </row>
    <row r="19" spans="1:9" s="20" customFormat="1" ht="13.8" x14ac:dyDescent="0.25">
      <c r="A19" s="54" t="s">
        <v>1157</v>
      </c>
      <c r="B19" s="911">
        <v>402</v>
      </c>
      <c r="C19" s="133">
        <v>23.647058823529413</v>
      </c>
      <c r="D19" s="911">
        <v>342</v>
      </c>
      <c r="E19" s="133">
        <v>22.876254180602007</v>
      </c>
      <c r="F19" s="911">
        <v>186</v>
      </c>
      <c r="G19" s="133">
        <v>13.747228381374724</v>
      </c>
      <c r="H19" s="20">
        <v>176</v>
      </c>
      <c r="I19" s="133">
        <v>14.728033472803348</v>
      </c>
    </row>
    <row r="20" spans="1:9" ht="3.75" customHeight="1" x14ac:dyDescent="0.25">
      <c r="B20" s="1"/>
      <c r="C20" s="40"/>
      <c r="D20" s="1"/>
      <c r="E20" s="40"/>
      <c r="F20" s="1"/>
      <c r="G20" s="101"/>
      <c r="H20" s="1"/>
      <c r="I20" s="101"/>
    </row>
    <row r="21" spans="1:9" s="34" customFormat="1" ht="13.8" x14ac:dyDescent="0.25">
      <c r="A21" s="53" t="s">
        <v>429</v>
      </c>
      <c r="B21" s="88">
        <v>1700</v>
      </c>
      <c r="C21" s="205">
        <v>100</v>
      </c>
      <c r="D21" s="88">
        <v>1495</v>
      </c>
      <c r="E21" s="205">
        <v>100</v>
      </c>
      <c r="F21" s="88">
        <v>1353</v>
      </c>
      <c r="G21" s="205">
        <v>100.00000000000001</v>
      </c>
      <c r="H21" s="88">
        <v>1195</v>
      </c>
      <c r="I21" s="205">
        <v>100.00000000000001</v>
      </c>
    </row>
    <row r="24" spans="1:9" ht="17.399999999999999" x14ac:dyDescent="0.3">
      <c r="A24" s="1609" t="s">
        <v>43</v>
      </c>
      <c r="B24" s="1609"/>
      <c r="C24" s="1609"/>
      <c r="D24" s="1609"/>
      <c r="E24" s="1609"/>
      <c r="F24" s="1609"/>
      <c r="G24" s="1609"/>
      <c r="H24" s="1609"/>
      <c r="I24" s="1609"/>
    </row>
    <row r="25" spans="1:9" ht="18" customHeight="1" x14ac:dyDescent="0.3">
      <c r="A25" s="28"/>
    </row>
    <row r="26" spans="1:9" ht="17.399999999999999" x14ac:dyDescent="0.3">
      <c r="A26" s="1602" t="s">
        <v>556</v>
      </c>
      <c r="B26" s="1602"/>
      <c r="C26" s="1602"/>
      <c r="D26" s="1602"/>
      <c r="E26" s="1602"/>
      <c r="F26" s="1602"/>
      <c r="G26" s="1602"/>
      <c r="H26" s="1602"/>
      <c r="I26" s="1602"/>
    </row>
    <row r="27" spans="1:9" ht="17.399999999999999" x14ac:dyDescent="0.3">
      <c r="A27" s="1602" t="s">
        <v>2455</v>
      </c>
      <c r="B27" s="1602"/>
      <c r="C27" s="1602"/>
      <c r="D27" s="1602"/>
      <c r="E27" s="1602"/>
      <c r="F27" s="1602"/>
      <c r="G27" s="1602"/>
      <c r="H27" s="1602"/>
      <c r="I27" s="1602"/>
    </row>
    <row r="30" spans="1:9" ht="15.6" x14ac:dyDescent="0.3">
      <c r="A30" s="16"/>
      <c r="B30" s="1614">
        <v>2006</v>
      </c>
      <c r="C30" s="1756"/>
      <c r="D30" s="1755">
        <v>2011</v>
      </c>
      <c r="E30" s="1756"/>
      <c r="F30" s="1755">
        <v>2016</v>
      </c>
      <c r="G30" s="1756"/>
      <c r="H30" s="1631">
        <v>2021</v>
      </c>
      <c r="I30" s="1631"/>
    </row>
    <row r="31" spans="1:9" ht="4.5" customHeight="1" thickBot="1" x14ac:dyDescent="0.35">
      <c r="A31" s="16"/>
      <c r="B31" s="22"/>
      <c r="C31" s="455"/>
      <c r="D31" s="22"/>
      <c r="E31" s="455"/>
      <c r="F31" s="528"/>
      <c r="G31" s="455"/>
      <c r="H31" s="22"/>
      <c r="I31" s="22"/>
    </row>
    <row r="32" spans="1:9" ht="4.5" customHeight="1" x14ac:dyDescent="0.3">
      <c r="A32" s="16"/>
      <c r="B32" s="23"/>
      <c r="C32" s="454"/>
      <c r="D32" s="23"/>
      <c r="E32" s="454"/>
      <c r="F32" s="525"/>
      <c r="G32" s="454"/>
      <c r="H32" s="16"/>
      <c r="I32" s="16"/>
    </row>
    <row r="33" spans="1:9" ht="15.6" x14ac:dyDescent="0.3">
      <c r="B33" s="23" t="s">
        <v>18</v>
      </c>
      <c r="C33" s="456"/>
      <c r="D33" s="23" t="s">
        <v>18</v>
      </c>
      <c r="E33" s="456"/>
      <c r="F33" s="525" t="s">
        <v>18</v>
      </c>
      <c r="G33" s="454"/>
      <c r="H33" s="16" t="s">
        <v>18</v>
      </c>
    </row>
    <row r="34" spans="1:9" ht="15.6" x14ac:dyDescent="0.3">
      <c r="A34" s="16" t="s">
        <v>968</v>
      </c>
      <c r="B34" s="909" t="s">
        <v>426</v>
      </c>
      <c r="C34" s="454" t="s">
        <v>427</v>
      </c>
      <c r="D34" s="909" t="s">
        <v>426</v>
      </c>
      <c r="E34" s="454" t="s">
        <v>427</v>
      </c>
      <c r="F34" s="525" t="s">
        <v>426</v>
      </c>
      <c r="G34" s="454" t="s">
        <v>427</v>
      </c>
      <c r="H34" s="16" t="s">
        <v>426</v>
      </c>
      <c r="I34" s="16" t="s">
        <v>427</v>
      </c>
    </row>
    <row r="35" spans="1:9" ht="4.5" customHeight="1" thickBot="1" x14ac:dyDescent="0.3">
      <c r="A35" s="24"/>
      <c r="B35" s="87"/>
      <c r="C35" s="457"/>
      <c r="D35" s="87"/>
      <c r="E35" s="457"/>
      <c r="F35" s="529"/>
      <c r="G35" s="530"/>
      <c r="H35" s="87"/>
      <c r="I35" s="24"/>
    </row>
    <row r="36" spans="1:9" ht="4.5" customHeight="1" x14ac:dyDescent="0.25">
      <c r="A36" s="2"/>
      <c r="B36" s="35"/>
      <c r="C36" s="458"/>
      <c r="D36" s="35"/>
      <c r="E36" s="458"/>
      <c r="F36" s="531"/>
      <c r="G36" s="458"/>
      <c r="I36" s="1"/>
    </row>
    <row r="37" spans="1:9" ht="13.8" x14ac:dyDescent="0.25">
      <c r="A37" s="54" t="s">
        <v>557</v>
      </c>
      <c r="B37" s="643">
        <v>602</v>
      </c>
      <c r="C37" s="459">
        <v>35.411764705882355</v>
      </c>
      <c r="D37" s="911">
        <v>431</v>
      </c>
      <c r="E37" s="459">
        <v>28.829431438127092</v>
      </c>
      <c r="F37" s="911">
        <v>415</v>
      </c>
      <c r="G37" s="459">
        <v>30.672579453067257</v>
      </c>
      <c r="H37" s="20">
        <v>426</v>
      </c>
      <c r="I37" s="133">
        <f>(H37/H$49)*100</f>
        <v>35.648535564853553</v>
      </c>
    </row>
    <row r="38" spans="1:9" ht="13.8" x14ac:dyDescent="0.25">
      <c r="A38" s="54" t="s">
        <v>558</v>
      </c>
      <c r="B38" s="643">
        <v>71</v>
      </c>
      <c r="C38" s="459">
        <v>4.1764705882352944</v>
      </c>
      <c r="D38" s="911">
        <v>21</v>
      </c>
      <c r="E38" s="459">
        <v>1.4046822742474918</v>
      </c>
      <c r="F38" s="911">
        <v>13</v>
      </c>
      <c r="G38" s="459">
        <v>0.96082779009608288</v>
      </c>
      <c r="H38" s="20">
        <v>7</v>
      </c>
      <c r="I38" s="133">
        <f t="shared" ref="I38:I46" si="0">(H38/H$49)*100</f>
        <v>0.58577405857740583</v>
      </c>
    </row>
    <row r="39" spans="1:9" ht="13.8" x14ac:dyDescent="0.25">
      <c r="A39" s="54" t="s">
        <v>10</v>
      </c>
      <c r="B39" s="643">
        <v>29</v>
      </c>
      <c r="C39" s="459">
        <v>1.7058823529411766</v>
      </c>
      <c r="D39" s="911">
        <v>19</v>
      </c>
      <c r="E39" s="459">
        <v>1.2709030100334449</v>
      </c>
      <c r="F39" s="911">
        <v>22</v>
      </c>
      <c r="G39" s="459">
        <v>1.6260162601626018</v>
      </c>
      <c r="H39" s="20">
        <v>22</v>
      </c>
      <c r="I39" s="133">
        <f t="shared" si="0"/>
        <v>1.8410041841004186</v>
      </c>
    </row>
    <row r="40" spans="1:9" ht="13.8" x14ac:dyDescent="0.25">
      <c r="A40" s="54" t="s">
        <v>671</v>
      </c>
      <c r="B40" s="643">
        <v>17</v>
      </c>
      <c r="C40" s="459">
        <v>1</v>
      </c>
      <c r="D40" s="911">
        <v>24</v>
      </c>
      <c r="E40" s="459">
        <v>1.6053511705685617</v>
      </c>
      <c r="F40" s="911">
        <v>17</v>
      </c>
      <c r="G40" s="459">
        <v>1.2564671101256468</v>
      </c>
      <c r="H40" s="20">
        <v>24</v>
      </c>
      <c r="I40" s="133">
        <f t="shared" si="0"/>
        <v>2.00836820083682</v>
      </c>
    </row>
    <row r="41" spans="1:9" ht="13.8" x14ac:dyDescent="0.25">
      <c r="A41" s="54" t="s">
        <v>672</v>
      </c>
      <c r="B41" s="643">
        <v>171</v>
      </c>
      <c r="C41" s="459">
        <v>10.058823529411764</v>
      </c>
      <c r="D41" s="911">
        <v>156</v>
      </c>
      <c r="E41" s="459">
        <v>10.434782608695652</v>
      </c>
      <c r="F41" s="911">
        <v>115</v>
      </c>
      <c r="G41" s="459">
        <v>8.4996304508499634</v>
      </c>
      <c r="H41" s="20">
        <v>62</v>
      </c>
      <c r="I41" s="133">
        <f t="shared" si="0"/>
        <v>5.1882845188284517</v>
      </c>
    </row>
    <row r="42" spans="1:9" ht="13.8" x14ac:dyDescent="0.25">
      <c r="A42" s="54" t="s">
        <v>673</v>
      </c>
      <c r="B42" s="643">
        <v>75</v>
      </c>
      <c r="C42" s="459">
        <v>4.4117647058823533</v>
      </c>
      <c r="D42" s="911">
        <v>139</v>
      </c>
      <c r="E42" s="459">
        <v>9.2976588628762542</v>
      </c>
      <c r="F42" s="911">
        <v>148</v>
      </c>
      <c r="G42" s="459">
        <v>10.938654841093866</v>
      </c>
      <c r="H42" s="20">
        <v>136</v>
      </c>
      <c r="I42" s="133">
        <f t="shared" si="0"/>
        <v>11.380753138075313</v>
      </c>
    </row>
    <row r="43" spans="1:9" ht="13.8" x14ac:dyDescent="0.25">
      <c r="A43" s="54" t="s">
        <v>674</v>
      </c>
      <c r="B43" s="643">
        <v>384</v>
      </c>
      <c r="C43" s="459">
        <v>22.588235294117649</v>
      </c>
      <c r="D43" s="911">
        <v>299</v>
      </c>
      <c r="E43" s="459">
        <v>20</v>
      </c>
      <c r="F43" s="911">
        <v>250</v>
      </c>
      <c r="G43" s="459">
        <v>18.477457501847745</v>
      </c>
      <c r="H43" s="20">
        <v>218</v>
      </c>
      <c r="I43" s="133">
        <f t="shared" si="0"/>
        <v>18.242677824267783</v>
      </c>
    </row>
    <row r="44" spans="1:9" ht="13.8" x14ac:dyDescent="0.25">
      <c r="A44" s="54" t="s">
        <v>675</v>
      </c>
      <c r="B44" s="643">
        <v>153</v>
      </c>
      <c r="C44" s="459">
        <v>9</v>
      </c>
      <c r="D44" s="911">
        <v>173</v>
      </c>
      <c r="E44" s="459">
        <v>11.57190635451505</v>
      </c>
      <c r="F44" s="911">
        <v>175</v>
      </c>
      <c r="G44" s="459">
        <v>12.934220251293421</v>
      </c>
      <c r="H44" s="20">
        <v>148</v>
      </c>
      <c r="I44" s="133">
        <f t="shared" si="0"/>
        <v>12.384937238493723</v>
      </c>
    </row>
    <row r="45" spans="1:9" ht="13.8" x14ac:dyDescent="0.25">
      <c r="A45" s="463" t="s">
        <v>234</v>
      </c>
      <c r="B45" s="643">
        <v>34</v>
      </c>
      <c r="C45" s="459">
        <v>2</v>
      </c>
      <c r="D45" s="911">
        <v>40</v>
      </c>
      <c r="E45" s="459">
        <v>2.6755852842809364</v>
      </c>
      <c r="F45" s="911">
        <v>35</v>
      </c>
      <c r="G45" s="459">
        <v>2.5868440502586845</v>
      </c>
      <c r="H45" s="20">
        <v>36</v>
      </c>
      <c r="I45" s="133">
        <f t="shared" si="0"/>
        <v>3.01255230125523</v>
      </c>
    </row>
    <row r="46" spans="1:9" ht="13.8" x14ac:dyDescent="0.25">
      <c r="A46" s="54" t="s">
        <v>676</v>
      </c>
      <c r="B46" s="643">
        <v>164</v>
      </c>
      <c r="C46" s="459">
        <v>9.6470588235294112</v>
      </c>
      <c r="D46" s="911">
        <v>193</v>
      </c>
      <c r="E46" s="459">
        <v>12.90969899665552</v>
      </c>
      <c r="F46" s="911">
        <v>163</v>
      </c>
      <c r="G46" s="459">
        <v>12.04730229120473</v>
      </c>
      <c r="H46" s="20">
        <v>116</v>
      </c>
      <c r="I46" s="133">
        <f t="shared" si="0"/>
        <v>9.7071129707112966</v>
      </c>
    </row>
    <row r="47" spans="1:9" x14ac:dyDescent="0.25">
      <c r="A47" s="451"/>
      <c r="B47" s="452"/>
      <c r="C47" s="460"/>
      <c r="D47" s="532"/>
      <c r="E47" s="460"/>
      <c r="F47" s="452"/>
      <c r="G47" s="460"/>
      <c r="H47" s="452"/>
      <c r="I47" s="453"/>
    </row>
    <row r="48" spans="1:9" ht="4.5" customHeight="1" x14ac:dyDescent="0.25">
      <c r="A48" s="2"/>
      <c r="B48" s="157"/>
      <c r="C48" s="461"/>
      <c r="D48" s="531"/>
      <c r="E48" s="461"/>
      <c r="F48" s="1"/>
      <c r="G48" s="461"/>
      <c r="H48" s="1"/>
      <c r="I48" s="40"/>
    </row>
    <row r="49" spans="1:9" s="34" customFormat="1" ht="13.8" x14ac:dyDescent="0.25">
      <c r="A49" s="53" t="s">
        <v>559</v>
      </c>
      <c r="B49" s="251">
        <v>1700</v>
      </c>
      <c r="C49" s="462">
        <v>100</v>
      </c>
      <c r="D49" s="533">
        <v>1495</v>
      </c>
      <c r="E49" s="462">
        <v>100</v>
      </c>
      <c r="F49" s="88">
        <v>1353</v>
      </c>
      <c r="G49" s="462">
        <v>100</v>
      </c>
      <c r="H49" s="88">
        <v>1195</v>
      </c>
      <c r="I49" s="205">
        <v>100</v>
      </c>
    </row>
    <row r="51" spans="1:9" ht="12.75" customHeight="1" x14ac:dyDescent="0.25">
      <c r="A51" s="1604" t="s">
        <v>2456</v>
      </c>
      <c r="B51" s="1604"/>
      <c r="C51" s="1604"/>
      <c r="D51" s="1604"/>
      <c r="E51" s="1604"/>
      <c r="F51" s="1604"/>
      <c r="G51" s="1604"/>
      <c r="H51" s="1604"/>
      <c r="I51" s="1604"/>
    </row>
    <row r="52" spans="1:9" ht="13.8" x14ac:dyDescent="0.25">
      <c r="A52" s="1604" t="s">
        <v>1745</v>
      </c>
      <c r="B52" s="1604"/>
      <c r="C52" s="1604"/>
      <c r="D52" s="1604"/>
      <c r="E52" s="1604"/>
      <c r="F52" s="1604"/>
      <c r="G52" s="1604"/>
      <c r="H52" s="1604"/>
      <c r="I52" s="1604"/>
    </row>
    <row r="53" spans="1:9" s="1014" customFormat="1" ht="14.25" customHeight="1" x14ac:dyDescent="0.25">
      <c r="A53" s="1760" t="s">
        <v>1873</v>
      </c>
      <c r="B53" s="1760"/>
      <c r="C53" s="1760"/>
      <c r="D53" s="1760"/>
      <c r="E53" s="1760"/>
      <c r="F53" s="1760"/>
      <c r="G53" s="1760"/>
      <c r="H53" s="1760"/>
      <c r="I53" s="1760"/>
    </row>
    <row r="54" spans="1:9" ht="13.8" x14ac:dyDescent="0.25">
      <c r="A54" s="1760" t="s">
        <v>2457</v>
      </c>
      <c r="B54" s="1760"/>
      <c r="C54" s="1760"/>
      <c r="D54" s="1760"/>
      <c r="E54" s="1760"/>
      <c r="F54" s="1760"/>
      <c r="G54" s="1760"/>
      <c r="H54" s="1760"/>
      <c r="I54" s="1760"/>
    </row>
    <row r="55" spans="1:9" ht="14.25" customHeight="1" x14ac:dyDescent="0.25">
      <c r="A55" s="1688"/>
      <c r="B55" s="1689"/>
      <c r="C55" s="1689"/>
      <c r="D55" s="1689"/>
      <c r="E55" s="1689"/>
      <c r="F55" s="1689"/>
      <c r="G55" s="1689"/>
      <c r="H55" s="1689"/>
      <c r="I55" s="1689"/>
    </row>
    <row r="57" spans="1:9" x14ac:dyDescent="0.25">
      <c r="A57" s="1734"/>
      <c r="B57" s="1734"/>
      <c r="C57" s="1734"/>
      <c r="D57" s="1734"/>
      <c r="E57" s="1734"/>
      <c r="F57" s="1734"/>
      <c r="G57" s="1734"/>
      <c r="H57" s="1734"/>
      <c r="I57" s="1734"/>
    </row>
  </sheetData>
  <customSheetViews>
    <customSheetView guid="{F67F5823-51D5-4D47-B100-5B47C1E6BCB9}" showPageBreaks="1" fitToPage="1" printArea="1">
      <selection activeCell="K56" sqref="K56"/>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topLeftCell="A40">
      <selection activeCell="K56" sqref="K56"/>
      <pageMargins left="0.75" right="0.75" top="1" bottom="1" header="0.5" footer="0.5"/>
      <printOptions horizontalCentered="1"/>
      <pageSetup scale="76" firstPageNumber="33" orientation="portrait" horizontalDpi="4294967293" verticalDpi="300" r:id="rId2"/>
      <headerFooter alignWithMargins="0">
        <oddFooter>&amp;C&amp;P</oddFooter>
      </headerFooter>
    </customSheetView>
  </customSheetViews>
  <mergeCells count="20">
    <mergeCell ref="A57:I57"/>
    <mergeCell ref="A51:I51"/>
    <mergeCell ref="A52:I52"/>
    <mergeCell ref="A24:I24"/>
    <mergeCell ref="A26:I26"/>
    <mergeCell ref="A27:I27"/>
    <mergeCell ref="A55:I55"/>
    <mergeCell ref="H30:I30"/>
    <mergeCell ref="B30:C30"/>
    <mergeCell ref="D30:E30"/>
    <mergeCell ref="F30:G30"/>
    <mergeCell ref="A54:I54"/>
    <mergeCell ref="A53:I53"/>
    <mergeCell ref="B7:C7"/>
    <mergeCell ref="D7:E7"/>
    <mergeCell ref="H7:I7"/>
    <mergeCell ref="A1:I1"/>
    <mergeCell ref="A3:I3"/>
    <mergeCell ref="A4:I4"/>
    <mergeCell ref="F7:G7"/>
  </mergeCells>
  <phoneticPr fontId="0" type="noConversion"/>
  <hyperlinks>
    <hyperlink ref="A53" r:id="rId3" display="Source: Statistics Canada,  2016 Census of Agriculture, Tables 32-10-0403-01, 32-10-0407-01, 32-10-0433-01" xr:uid="{00000000-0004-0000-3B00-000000000000}"/>
    <hyperlink ref="A54" r:id="rId4" display="Source: Statistics Canada,  2016 Census of Agriculture, Tables 32-10-0403-01, 32-10-0407-01, 32-10-0433-01" xr:uid="{72027A47-391B-4B5E-9278-3555407E8CAD}"/>
    <hyperlink ref="A54:I54" r:id="rId5" display="https://www.statcan.gc.ca/en/census-agriculture?MM=1" xr:uid="{67213A20-955F-40B8-98EB-E4629224B012}"/>
  </hyperlinks>
  <printOptions horizontalCentered="1"/>
  <pageMargins left="0.74803149606299202" right="0.74803149606299202" top="0.98425196850393704" bottom="0.98425196850393704" header="0.511811023622047" footer="0.511811023622047"/>
  <pageSetup scale="78" firstPageNumber="27" orientation="portrait" useFirstPageNumber="1" r:id="rId6"/>
  <headerFooter alignWithMargins="0"/>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indexed="45"/>
    <pageSetUpPr fitToPage="1"/>
  </sheetPr>
  <dimension ref="A1:IY61"/>
  <sheetViews>
    <sheetView topLeftCell="A67" zoomScaleNormal="100" workbookViewId="0">
      <selection sqref="A1:O1"/>
    </sheetView>
  </sheetViews>
  <sheetFormatPr defaultRowHeight="13.2" x14ac:dyDescent="0.25"/>
  <cols>
    <col min="1" max="1" width="13.88671875" customWidth="1"/>
    <col min="2" max="2" width="10.88671875" customWidth="1"/>
    <col min="3" max="3" width="9.5546875" customWidth="1"/>
    <col min="4" max="4" width="2.109375" customWidth="1"/>
    <col min="5" max="5" width="11.33203125" bestFit="1" customWidth="1"/>
    <col min="6" max="6" width="1.88671875" customWidth="1"/>
    <col min="7" max="7" width="10.44140625" bestFit="1" customWidth="1"/>
    <col min="8" max="8" width="9.5546875" customWidth="1"/>
    <col min="9" max="9" width="2.109375" customWidth="1"/>
    <col min="10" max="10" width="11.33203125" bestFit="1" customWidth="1"/>
    <col min="11" max="11" width="1.88671875" customWidth="1"/>
    <col min="12" max="12" width="10.44140625" bestFit="1" customWidth="1"/>
    <col min="13" max="13" width="9.5546875" customWidth="1"/>
    <col min="14" max="14" width="2.109375" customWidth="1"/>
    <col min="15" max="15" width="11.88671875" bestFit="1" customWidth="1"/>
  </cols>
  <sheetData>
    <row r="1" spans="1:35" ht="17.399999999999999" x14ac:dyDescent="0.3">
      <c r="A1" s="1609" t="s">
        <v>1</v>
      </c>
      <c r="B1" s="1609"/>
      <c r="C1" s="1609"/>
      <c r="D1" s="1609"/>
      <c r="E1" s="1609"/>
      <c r="F1" s="1609"/>
      <c r="G1" s="1609"/>
      <c r="H1" s="1609"/>
      <c r="I1" s="1609"/>
      <c r="J1" s="1609"/>
      <c r="K1" s="1609"/>
      <c r="L1" s="1609"/>
      <c r="M1" s="1609"/>
      <c r="N1" s="1609"/>
      <c r="O1" s="1609"/>
    </row>
    <row r="2" spans="1:35" ht="17.399999999999999" x14ac:dyDescent="0.3">
      <c r="A2" s="29"/>
      <c r="B2" s="30"/>
      <c r="C2" s="30"/>
      <c r="D2" s="30"/>
      <c r="E2" s="30"/>
      <c r="F2" s="30"/>
      <c r="G2" s="30"/>
      <c r="H2" s="30"/>
      <c r="I2" s="30"/>
      <c r="J2" s="30"/>
      <c r="K2" s="30"/>
      <c r="L2" s="30"/>
      <c r="M2" s="30"/>
      <c r="N2" s="30"/>
      <c r="O2" s="30"/>
    </row>
    <row r="3" spans="1:35" ht="17.399999999999999" x14ac:dyDescent="0.3">
      <c r="A3" s="1602" t="s">
        <v>2288</v>
      </c>
      <c r="B3" s="1602"/>
      <c r="C3" s="1602"/>
      <c r="D3" s="1602"/>
      <c r="E3" s="1602"/>
      <c r="F3" s="1602"/>
      <c r="G3" s="1602"/>
      <c r="H3" s="1602"/>
      <c r="I3" s="1602"/>
      <c r="J3" s="1602"/>
      <c r="K3" s="1602"/>
      <c r="L3" s="1602"/>
      <c r="M3" s="1602"/>
      <c r="N3" s="1602"/>
      <c r="O3" s="1602"/>
    </row>
    <row r="4" spans="1:35" ht="17.399999999999999" x14ac:dyDescent="0.3">
      <c r="A4" s="1602" t="s">
        <v>387</v>
      </c>
      <c r="B4" s="1602"/>
      <c r="C4" s="1602"/>
      <c r="D4" s="1602"/>
      <c r="E4" s="1602"/>
      <c r="F4" s="1602"/>
      <c r="G4" s="1602"/>
      <c r="H4" s="1602"/>
      <c r="I4" s="1602"/>
      <c r="J4" s="1602"/>
      <c r="K4" s="1602"/>
      <c r="L4" s="1602"/>
      <c r="M4" s="1602"/>
      <c r="N4" s="1602"/>
      <c r="O4" s="1602"/>
    </row>
    <row r="5" spans="1:35" ht="12.75" customHeight="1" x14ac:dyDescent="0.3">
      <c r="A5" s="15"/>
      <c r="B5" s="15"/>
      <c r="C5" s="15"/>
      <c r="D5" s="1231"/>
      <c r="E5" s="15"/>
      <c r="F5" s="15"/>
      <c r="G5" s="15"/>
      <c r="H5" s="15"/>
      <c r="I5" s="1231"/>
      <c r="J5" s="15"/>
      <c r="K5" s="15"/>
      <c r="L5" s="15"/>
      <c r="M5" s="15"/>
      <c r="N5" s="1231"/>
      <c r="O5" s="15"/>
    </row>
    <row r="6" spans="1:35" ht="12.75" customHeight="1" x14ac:dyDescent="0.25"/>
    <row r="7" spans="1:35" s="28" customFormat="1" ht="16.5" customHeight="1" x14ac:dyDescent="0.3">
      <c r="B7" s="1642" t="s">
        <v>2257</v>
      </c>
      <c r="C7" s="1642"/>
      <c r="D7" s="1274" t="s">
        <v>2073</v>
      </c>
      <c r="E7" s="78"/>
      <c r="F7" s="16"/>
      <c r="G7" s="1642" t="s">
        <v>2258</v>
      </c>
      <c r="H7" s="1642"/>
      <c r="I7" s="1274" t="s">
        <v>2073</v>
      </c>
      <c r="J7" s="78"/>
      <c r="L7" s="1642" t="s">
        <v>2259</v>
      </c>
      <c r="M7" s="1642"/>
      <c r="N7" s="1274" t="s">
        <v>2075</v>
      </c>
      <c r="O7" s="78"/>
    </row>
    <row r="8" spans="1:35" s="28" customFormat="1" ht="4.5" customHeight="1" thickBot="1" x14ac:dyDescent="0.35">
      <c r="B8" s="22"/>
      <c r="C8" s="22"/>
      <c r="D8" s="1239"/>
      <c r="E8" s="22"/>
      <c r="F8" s="16"/>
      <c r="G8" s="22"/>
      <c r="H8" s="22"/>
      <c r="I8" s="1239"/>
      <c r="J8" s="22"/>
      <c r="L8" s="22"/>
      <c r="M8" s="22"/>
      <c r="N8" s="1239"/>
      <c r="O8" s="22"/>
    </row>
    <row r="9" spans="1:35" s="28" customFormat="1" ht="4.5" customHeight="1" x14ac:dyDescent="0.3">
      <c r="B9" s="16"/>
      <c r="C9" s="16"/>
      <c r="D9" s="1236"/>
      <c r="E9" s="16"/>
      <c r="F9" s="16"/>
      <c r="G9" s="16"/>
      <c r="H9" s="16"/>
      <c r="I9" s="1236"/>
      <c r="J9" s="16"/>
      <c r="L9" s="16"/>
      <c r="M9" s="16"/>
      <c r="N9" s="1236"/>
      <c r="O9" s="16"/>
    </row>
    <row r="10" spans="1:35" s="16" customFormat="1" ht="15.6" x14ac:dyDescent="0.3">
      <c r="A10" s="11" t="s">
        <v>319</v>
      </c>
      <c r="B10" s="708" t="s">
        <v>924</v>
      </c>
      <c r="C10" s="1631" t="s">
        <v>492</v>
      </c>
      <c r="D10" s="1631"/>
      <c r="E10" s="708" t="s">
        <v>320</v>
      </c>
      <c r="F10" s="708"/>
      <c r="G10" s="708" t="s">
        <v>924</v>
      </c>
      <c r="H10" s="1631" t="s">
        <v>492</v>
      </c>
      <c r="I10" s="1631"/>
      <c r="J10" s="708" t="s">
        <v>320</v>
      </c>
      <c r="K10" s="708"/>
      <c r="L10" s="708" t="s">
        <v>924</v>
      </c>
      <c r="M10" s="1631" t="s">
        <v>492</v>
      </c>
      <c r="N10" s="1631"/>
      <c r="O10" s="708" t="s">
        <v>320</v>
      </c>
    </row>
    <row r="11" spans="1:35" ht="4.5" customHeight="1" thickBot="1" x14ac:dyDescent="0.3">
      <c r="A11" s="17"/>
      <c r="B11" s="18"/>
      <c r="C11" s="18"/>
      <c r="D11" s="18"/>
      <c r="E11" s="18"/>
      <c r="F11" s="18"/>
      <c r="G11" s="18"/>
      <c r="H11" s="18"/>
      <c r="I11" s="18"/>
      <c r="J11" s="18"/>
      <c r="L11" s="18"/>
      <c r="M11" s="18"/>
      <c r="N11" s="18"/>
      <c r="O11" s="18"/>
    </row>
    <row r="12" spans="1:35" ht="4.5" customHeight="1" x14ac:dyDescent="0.25">
      <c r="A12" s="2"/>
      <c r="B12" s="14"/>
      <c r="C12" s="14"/>
      <c r="D12" s="14"/>
      <c r="E12" s="14"/>
      <c r="F12" s="14"/>
      <c r="G12" s="14"/>
      <c r="H12" s="14"/>
      <c r="I12" s="14"/>
      <c r="J12" s="14"/>
      <c r="L12" s="14"/>
      <c r="M12" s="14"/>
      <c r="N12" s="14"/>
      <c r="O12" s="14"/>
    </row>
    <row r="13" spans="1:35" s="34" customFormat="1" ht="13.8" x14ac:dyDescent="0.25">
      <c r="A13" s="61" t="s">
        <v>320</v>
      </c>
      <c r="B13" s="62">
        <v>79608</v>
      </c>
      <c r="C13" s="1643">
        <v>81697</v>
      </c>
      <c r="D13" s="1643"/>
      <c r="E13" s="62">
        <v>161305</v>
      </c>
      <c r="F13" s="63"/>
      <c r="G13" s="62">
        <v>81507</v>
      </c>
      <c r="H13" s="1643">
        <v>83251</v>
      </c>
      <c r="I13" s="1643"/>
      <c r="J13" s="62">
        <v>164758</v>
      </c>
      <c r="L13" s="62">
        <v>84790</v>
      </c>
      <c r="M13" s="1643">
        <v>85898</v>
      </c>
      <c r="N13" s="1643"/>
      <c r="O13" s="62">
        <v>170688</v>
      </c>
      <c r="P13" s="397"/>
    </row>
    <row r="14" spans="1:35" x14ac:dyDescent="0.25">
      <c r="A14" s="2"/>
      <c r="B14" s="169"/>
      <c r="C14" s="169"/>
      <c r="D14" s="169"/>
      <c r="E14" s="169"/>
      <c r="F14" s="169"/>
      <c r="G14" s="169"/>
      <c r="H14" s="169"/>
      <c r="I14" s="169"/>
      <c r="J14" s="169"/>
      <c r="L14" s="169"/>
      <c r="M14" s="169"/>
      <c r="N14" s="169"/>
      <c r="O14" s="169"/>
    </row>
    <row r="15" spans="1:35" ht="13.8" x14ac:dyDescent="0.25">
      <c r="A15" s="10" t="s">
        <v>399</v>
      </c>
      <c r="B15" s="36">
        <v>3761</v>
      </c>
      <c r="C15" s="1605">
        <v>3467</v>
      </c>
      <c r="D15" s="1605">
        <v>3467</v>
      </c>
      <c r="E15" s="64">
        <v>7228</v>
      </c>
      <c r="F15" s="130"/>
      <c r="G15" s="36">
        <v>3728</v>
      </c>
      <c r="H15" s="1605">
        <v>3479</v>
      </c>
      <c r="I15" s="1605">
        <v>3479</v>
      </c>
      <c r="J15" s="64">
        <v>7207</v>
      </c>
      <c r="K15" s="26"/>
      <c r="L15" s="36">
        <v>3798</v>
      </c>
      <c r="M15" s="1605">
        <v>3547</v>
      </c>
      <c r="N15" s="1605">
        <v>3547</v>
      </c>
      <c r="O15" s="64">
        <v>7345</v>
      </c>
      <c r="P15" s="31"/>
      <c r="Q15" s="47"/>
      <c r="R15" s="47"/>
      <c r="S15" s="47"/>
      <c r="T15" s="47"/>
      <c r="U15" s="47"/>
      <c r="V15" s="47"/>
      <c r="W15" s="47"/>
      <c r="X15" s="47"/>
      <c r="Y15" s="47"/>
      <c r="Z15" s="47"/>
      <c r="AA15" s="47"/>
      <c r="AB15" s="47"/>
      <c r="AC15" s="47"/>
      <c r="AD15" s="47"/>
      <c r="AE15" s="47"/>
      <c r="AF15" s="47"/>
      <c r="AG15" s="47"/>
      <c r="AH15" s="47"/>
      <c r="AI15" s="47"/>
    </row>
    <row r="16" spans="1:35" ht="13.8" x14ac:dyDescent="0.25">
      <c r="A16" s="10" t="s">
        <v>400</v>
      </c>
      <c r="B16" s="36">
        <v>4227</v>
      </c>
      <c r="C16" s="1605">
        <v>4071</v>
      </c>
      <c r="D16" s="1605">
        <v>4071</v>
      </c>
      <c r="E16" s="64">
        <v>8298</v>
      </c>
      <c r="F16" s="130"/>
      <c r="G16" s="36">
        <v>4241</v>
      </c>
      <c r="H16" s="1605">
        <v>4008</v>
      </c>
      <c r="I16" s="1605">
        <v>4008</v>
      </c>
      <c r="J16" s="64">
        <v>8249</v>
      </c>
      <c r="K16" s="26"/>
      <c r="L16" s="36">
        <v>4354</v>
      </c>
      <c r="M16" s="1605">
        <v>4006</v>
      </c>
      <c r="N16" s="1605">
        <v>4006</v>
      </c>
      <c r="O16" s="64">
        <v>8360</v>
      </c>
      <c r="P16" s="31"/>
    </row>
    <row r="17" spans="1:16" ht="13.8" x14ac:dyDescent="0.25">
      <c r="A17" s="10" t="s">
        <v>321</v>
      </c>
      <c r="B17" s="36">
        <v>4498</v>
      </c>
      <c r="C17" s="1605">
        <v>4491</v>
      </c>
      <c r="D17" s="1605">
        <v>4491</v>
      </c>
      <c r="E17" s="64">
        <v>8989</v>
      </c>
      <c r="F17" s="130"/>
      <c r="G17" s="36">
        <v>4545</v>
      </c>
      <c r="H17" s="1605">
        <v>4563</v>
      </c>
      <c r="I17" s="1605">
        <v>4563</v>
      </c>
      <c r="J17" s="64">
        <v>9108</v>
      </c>
      <c r="K17" s="26"/>
      <c r="L17" s="36">
        <v>4601</v>
      </c>
      <c r="M17" s="1605">
        <v>4675</v>
      </c>
      <c r="N17" s="1605">
        <v>4675</v>
      </c>
      <c r="O17" s="64">
        <v>9276</v>
      </c>
      <c r="P17" s="31"/>
    </row>
    <row r="18" spans="1:16" ht="13.8" x14ac:dyDescent="0.25">
      <c r="A18" s="10" t="s">
        <v>322</v>
      </c>
      <c r="B18" s="36">
        <v>4798</v>
      </c>
      <c r="C18" s="1605">
        <v>4575</v>
      </c>
      <c r="D18" s="1605">
        <v>4575</v>
      </c>
      <c r="E18" s="64">
        <v>9373</v>
      </c>
      <c r="F18" s="130"/>
      <c r="G18" s="36">
        <v>4647</v>
      </c>
      <c r="H18" s="1605">
        <v>4513</v>
      </c>
      <c r="I18" s="1605">
        <v>4513</v>
      </c>
      <c r="J18" s="64">
        <v>9160</v>
      </c>
      <c r="K18" s="26"/>
      <c r="L18" s="36">
        <v>4884</v>
      </c>
      <c r="M18" s="1605">
        <v>4682</v>
      </c>
      <c r="N18" s="1605">
        <v>4682</v>
      </c>
      <c r="O18" s="64">
        <v>9566</v>
      </c>
      <c r="P18" s="31"/>
    </row>
    <row r="19" spans="1:16" ht="13.8" x14ac:dyDescent="0.25">
      <c r="A19" s="10" t="s">
        <v>323</v>
      </c>
      <c r="B19" s="36">
        <v>6738</v>
      </c>
      <c r="C19" s="1605">
        <v>5586</v>
      </c>
      <c r="D19" s="1605">
        <v>5586</v>
      </c>
      <c r="E19" s="64">
        <v>12324</v>
      </c>
      <c r="F19" s="130"/>
      <c r="G19" s="36">
        <v>7037</v>
      </c>
      <c r="H19" s="1605">
        <v>5853</v>
      </c>
      <c r="I19" s="1605">
        <v>5853</v>
      </c>
      <c r="J19" s="64">
        <v>12890</v>
      </c>
      <c r="K19" s="26"/>
      <c r="L19" s="36">
        <v>7539</v>
      </c>
      <c r="M19" s="1605">
        <v>6222</v>
      </c>
      <c r="N19" s="1605">
        <v>6222</v>
      </c>
      <c r="O19" s="64">
        <v>13761</v>
      </c>
      <c r="P19" s="31"/>
    </row>
    <row r="20" spans="1:16" ht="13.8" x14ac:dyDescent="0.25">
      <c r="A20" s="10" t="s">
        <v>324</v>
      </c>
      <c r="B20" s="36">
        <v>5619</v>
      </c>
      <c r="C20" s="1605">
        <v>4967</v>
      </c>
      <c r="D20" s="1605">
        <v>4967</v>
      </c>
      <c r="E20" s="64">
        <v>10586</v>
      </c>
      <c r="F20" s="130"/>
      <c r="G20" s="36">
        <v>6360</v>
      </c>
      <c r="H20" s="1605">
        <v>5343</v>
      </c>
      <c r="I20" s="1605">
        <v>5343</v>
      </c>
      <c r="J20" s="64">
        <v>11703</v>
      </c>
      <c r="K20" s="26"/>
      <c r="L20" s="36">
        <v>7334</v>
      </c>
      <c r="M20" s="1605">
        <v>5977</v>
      </c>
      <c r="N20" s="1605">
        <v>5977</v>
      </c>
      <c r="O20" s="64">
        <v>13311</v>
      </c>
      <c r="P20" s="31"/>
    </row>
    <row r="21" spans="1:16" ht="13.8" x14ac:dyDescent="0.25">
      <c r="A21" s="10" t="s">
        <v>325</v>
      </c>
      <c r="B21" s="36">
        <v>4516</v>
      </c>
      <c r="C21" s="1605">
        <v>4786</v>
      </c>
      <c r="D21" s="1605">
        <v>4786</v>
      </c>
      <c r="E21" s="64">
        <v>9302</v>
      </c>
      <c r="F21" s="130"/>
      <c r="G21" s="36">
        <v>4709</v>
      </c>
      <c r="H21" s="1605">
        <v>4912</v>
      </c>
      <c r="I21" s="1605">
        <v>4912</v>
      </c>
      <c r="J21" s="64">
        <v>9621</v>
      </c>
      <c r="K21" s="26"/>
      <c r="L21" s="36">
        <v>5117</v>
      </c>
      <c r="M21" s="1605">
        <v>5098</v>
      </c>
      <c r="N21" s="1605">
        <v>5098</v>
      </c>
      <c r="O21" s="64">
        <v>10215</v>
      </c>
      <c r="P21" s="31"/>
    </row>
    <row r="22" spans="1:16" ht="13.8" x14ac:dyDescent="0.25">
      <c r="A22" s="10" t="s">
        <v>326</v>
      </c>
      <c r="B22" s="36">
        <v>4563</v>
      </c>
      <c r="C22" s="1605">
        <v>4827</v>
      </c>
      <c r="D22" s="1605">
        <v>4827</v>
      </c>
      <c r="E22" s="64">
        <v>9390</v>
      </c>
      <c r="F22" s="130"/>
      <c r="G22" s="36">
        <v>4751</v>
      </c>
      <c r="H22" s="1605">
        <v>4937</v>
      </c>
      <c r="I22" s="1605">
        <v>4937</v>
      </c>
      <c r="J22" s="64">
        <v>9688</v>
      </c>
      <c r="K22" s="26"/>
      <c r="L22" s="36">
        <v>4902</v>
      </c>
      <c r="M22" s="1605">
        <v>5069</v>
      </c>
      <c r="N22" s="1605">
        <v>5069</v>
      </c>
      <c r="O22" s="64">
        <v>9971</v>
      </c>
      <c r="P22" s="31"/>
    </row>
    <row r="23" spans="1:16" ht="13.8" x14ac:dyDescent="0.25">
      <c r="A23" s="10" t="s">
        <v>327</v>
      </c>
      <c r="B23" s="36">
        <v>4678</v>
      </c>
      <c r="C23" s="1605">
        <v>5003</v>
      </c>
      <c r="D23" s="1605">
        <v>5003</v>
      </c>
      <c r="E23" s="64">
        <v>9681</v>
      </c>
      <c r="F23" s="130"/>
      <c r="G23" s="36">
        <v>4777</v>
      </c>
      <c r="H23" s="1605">
        <v>5010</v>
      </c>
      <c r="I23" s="1605">
        <v>5010</v>
      </c>
      <c r="J23" s="64">
        <v>9787</v>
      </c>
      <c r="K23" s="26"/>
      <c r="L23" s="36">
        <v>4870</v>
      </c>
      <c r="M23" s="1605">
        <v>5145</v>
      </c>
      <c r="N23" s="1605">
        <v>5145</v>
      </c>
      <c r="O23" s="64">
        <v>10015</v>
      </c>
      <c r="P23" s="31"/>
    </row>
    <row r="24" spans="1:16" ht="13.8" x14ac:dyDescent="0.25">
      <c r="A24" s="10" t="s">
        <v>328</v>
      </c>
      <c r="B24" s="36">
        <v>5039</v>
      </c>
      <c r="C24" s="1605">
        <v>5239</v>
      </c>
      <c r="D24" s="1605">
        <v>5239</v>
      </c>
      <c r="E24" s="64">
        <v>10278</v>
      </c>
      <c r="F24" s="130"/>
      <c r="G24" s="36">
        <v>4944</v>
      </c>
      <c r="H24" s="1605">
        <v>5243</v>
      </c>
      <c r="I24" s="1605">
        <v>5243</v>
      </c>
      <c r="J24" s="64">
        <v>10187</v>
      </c>
      <c r="K24" s="26"/>
      <c r="L24" s="36">
        <v>4975</v>
      </c>
      <c r="M24" s="1605">
        <v>5254</v>
      </c>
      <c r="N24" s="1605">
        <v>5254</v>
      </c>
      <c r="O24" s="64">
        <v>10229</v>
      </c>
      <c r="P24" s="31"/>
    </row>
    <row r="25" spans="1:16" ht="13.8" x14ac:dyDescent="0.25">
      <c r="A25" s="10" t="s">
        <v>329</v>
      </c>
      <c r="B25" s="36">
        <v>5131</v>
      </c>
      <c r="C25" s="1605">
        <v>5254</v>
      </c>
      <c r="D25" s="1605">
        <v>5254</v>
      </c>
      <c r="E25" s="64">
        <v>10385</v>
      </c>
      <c r="F25" s="130"/>
      <c r="G25" s="36">
        <v>5175</v>
      </c>
      <c r="H25" s="1605">
        <v>5359</v>
      </c>
      <c r="I25" s="1605">
        <v>5359</v>
      </c>
      <c r="J25" s="64">
        <v>10534</v>
      </c>
      <c r="K25" s="26"/>
      <c r="L25" s="36">
        <v>5228</v>
      </c>
      <c r="M25" s="1605">
        <v>5539</v>
      </c>
      <c r="N25" s="1605">
        <v>5539</v>
      </c>
      <c r="O25" s="64">
        <v>10767</v>
      </c>
      <c r="P25" s="31"/>
    </row>
    <row r="26" spans="1:16" ht="13.8" x14ac:dyDescent="0.25">
      <c r="A26" s="10" t="s">
        <v>330</v>
      </c>
      <c r="B26" s="36">
        <v>5833</v>
      </c>
      <c r="C26" s="1605">
        <v>6187</v>
      </c>
      <c r="D26" s="1605">
        <v>6187</v>
      </c>
      <c r="E26" s="64">
        <v>12020</v>
      </c>
      <c r="F26" s="130"/>
      <c r="G26" s="36">
        <v>5714</v>
      </c>
      <c r="H26" s="1605">
        <v>6016</v>
      </c>
      <c r="I26" s="1605">
        <v>6016</v>
      </c>
      <c r="J26" s="64">
        <v>11730</v>
      </c>
      <c r="K26" s="26"/>
      <c r="L26" s="36">
        <v>5682</v>
      </c>
      <c r="M26" s="1605">
        <v>5857</v>
      </c>
      <c r="N26" s="1605">
        <v>5857</v>
      </c>
      <c r="O26" s="64">
        <v>11539</v>
      </c>
      <c r="P26" s="31"/>
    </row>
    <row r="27" spans="1:16" ht="13.8" x14ac:dyDescent="0.25">
      <c r="A27" s="10" t="s">
        <v>331</v>
      </c>
      <c r="B27" s="36">
        <v>5460</v>
      </c>
      <c r="C27" s="1605">
        <v>5888</v>
      </c>
      <c r="D27" s="1605">
        <v>5888</v>
      </c>
      <c r="E27" s="64">
        <v>11348</v>
      </c>
      <c r="F27" s="130"/>
      <c r="G27" s="36">
        <v>5531</v>
      </c>
      <c r="H27" s="1605">
        <v>5962</v>
      </c>
      <c r="I27" s="1605">
        <v>5962</v>
      </c>
      <c r="J27" s="64">
        <v>11493</v>
      </c>
      <c r="K27" s="26"/>
      <c r="L27" s="36">
        <v>5631</v>
      </c>
      <c r="M27" s="1605">
        <v>6038</v>
      </c>
      <c r="N27" s="1605">
        <v>6038</v>
      </c>
      <c r="O27" s="64">
        <v>11669</v>
      </c>
      <c r="P27" s="31"/>
    </row>
    <row r="28" spans="1:16" ht="13.8" x14ac:dyDescent="0.25">
      <c r="A28" s="10" t="s">
        <v>332</v>
      </c>
      <c r="B28" s="36">
        <v>4920</v>
      </c>
      <c r="C28" s="1605">
        <v>5264</v>
      </c>
      <c r="D28" s="1605">
        <v>5264</v>
      </c>
      <c r="E28" s="64">
        <v>10184</v>
      </c>
      <c r="F28" s="130"/>
      <c r="G28" s="36">
        <v>5065</v>
      </c>
      <c r="H28" s="1605">
        <v>5421</v>
      </c>
      <c r="I28" s="1605">
        <v>5421</v>
      </c>
      <c r="J28" s="64">
        <v>10486</v>
      </c>
      <c r="K28" s="26"/>
      <c r="L28" s="36">
        <v>5100</v>
      </c>
      <c r="M28" s="1605">
        <v>5638</v>
      </c>
      <c r="N28" s="1605">
        <v>5638</v>
      </c>
      <c r="O28" s="64">
        <v>10738</v>
      </c>
      <c r="P28" s="31"/>
    </row>
    <row r="29" spans="1:16" ht="13.8" x14ac:dyDescent="0.25">
      <c r="A29" s="10" t="s">
        <v>333</v>
      </c>
      <c r="B29" s="36">
        <v>4446</v>
      </c>
      <c r="C29" s="1605">
        <v>4709</v>
      </c>
      <c r="D29" s="1605">
        <v>4709</v>
      </c>
      <c r="E29" s="64">
        <v>9155</v>
      </c>
      <c r="F29" s="130"/>
      <c r="G29" s="36">
        <v>4603</v>
      </c>
      <c r="H29" s="1605">
        <v>4912</v>
      </c>
      <c r="I29" s="1605">
        <v>4912</v>
      </c>
      <c r="J29" s="64">
        <v>9515</v>
      </c>
      <c r="K29" s="26"/>
      <c r="L29" s="36">
        <v>4616</v>
      </c>
      <c r="M29" s="1605">
        <v>4922</v>
      </c>
      <c r="N29" s="1605">
        <v>4922</v>
      </c>
      <c r="O29" s="64">
        <v>9538</v>
      </c>
      <c r="P29" s="31"/>
    </row>
    <row r="30" spans="1:16" ht="13.8" x14ac:dyDescent="0.25">
      <c r="A30" s="10" t="s">
        <v>334</v>
      </c>
      <c r="B30" s="36">
        <v>2589</v>
      </c>
      <c r="C30" s="1605">
        <v>3032</v>
      </c>
      <c r="D30" s="1605">
        <v>3032</v>
      </c>
      <c r="E30" s="64">
        <v>5621</v>
      </c>
      <c r="F30" s="130"/>
      <c r="G30" s="36">
        <v>2787</v>
      </c>
      <c r="H30" s="1605">
        <v>3196</v>
      </c>
      <c r="I30" s="1605">
        <v>3196</v>
      </c>
      <c r="J30" s="64">
        <v>5983</v>
      </c>
      <c r="K30" s="26"/>
      <c r="L30" s="36">
        <v>3168</v>
      </c>
      <c r="M30" s="1605">
        <v>3541</v>
      </c>
      <c r="N30" s="1605">
        <v>3541</v>
      </c>
      <c r="O30" s="64">
        <v>6709</v>
      </c>
      <c r="P30" s="31"/>
    </row>
    <row r="31" spans="1:16" ht="13.8" x14ac:dyDescent="0.25">
      <c r="A31" s="10" t="s">
        <v>335</v>
      </c>
      <c r="B31" s="36">
        <v>1546</v>
      </c>
      <c r="C31" s="1605">
        <v>2114</v>
      </c>
      <c r="D31" s="1605">
        <v>2114</v>
      </c>
      <c r="E31" s="64">
        <v>3660</v>
      </c>
      <c r="F31" s="130"/>
      <c r="G31" s="36">
        <v>1600</v>
      </c>
      <c r="H31" s="1605">
        <v>2198</v>
      </c>
      <c r="I31" s="1605">
        <v>2198</v>
      </c>
      <c r="J31" s="64">
        <v>3798</v>
      </c>
      <c r="K31" s="26"/>
      <c r="L31" s="36">
        <v>1646</v>
      </c>
      <c r="M31" s="1605">
        <v>2274</v>
      </c>
      <c r="N31" s="1605">
        <v>2274</v>
      </c>
      <c r="O31" s="64">
        <v>3920</v>
      </c>
      <c r="P31" s="31"/>
    </row>
    <row r="32" spans="1:16" ht="13.8" x14ac:dyDescent="0.25">
      <c r="A32" s="10" t="s">
        <v>336</v>
      </c>
      <c r="B32" s="36">
        <v>848</v>
      </c>
      <c r="C32" s="1605">
        <v>1390</v>
      </c>
      <c r="D32" s="1605">
        <v>1390</v>
      </c>
      <c r="E32" s="64">
        <v>2238</v>
      </c>
      <c r="F32" s="130"/>
      <c r="G32" s="36">
        <v>886</v>
      </c>
      <c r="H32" s="1605">
        <v>1426</v>
      </c>
      <c r="I32" s="1605">
        <v>1426</v>
      </c>
      <c r="J32" s="64">
        <v>2312</v>
      </c>
      <c r="K32" s="26"/>
      <c r="L32" s="36">
        <v>909</v>
      </c>
      <c r="M32" s="1605">
        <v>1479</v>
      </c>
      <c r="N32" s="1605">
        <v>1479</v>
      </c>
      <c r="O32" s="64">
        <v>2388</v>
      </c>
      <c r="P32" s="31"/>
    </row>
    <row r="33" spans="1:16" ht="13.8" x14ac:dyDescent="0.25">
      <c r="A33" s="10" t="s">
        <v>401</v>
      </c>
      <c r="B33" s="36">
        <v>398</v>
      </c>
      <c r="C33" s="1605">
        <v>847</v>
      </c>
      <c r="D33" s="1605">
        <v>847</v>
      </c>
      <c r="E33" s="64">
        <v>1245</v>
      </c>
      <c r="F33" s="130"/>
      <c r="G33" s="36">
        <v>407</v>
      </c>
      <c r="H33" s="1605">
        <v>900</v>
      </c>
      <c r="I33" s="1605">
        <v>900</v>
      </c>
      <c r="J33" s="64">
        <v>1307</v>
      </c>
      <c r="K33" s="26"/>
      <c r="L33" s="36">
        <v>436</v>
      </c>
      <c r="M33" s="1605">
        <v>935</v>
      </c>
      <c r="N33" s="1605">
        <v>935</v>
      </c>
      <c r="O33" s="64">
        <v>1371</v>
      </c>
      <c r="P33" s="31"/>
    </row>
    <row r="34" spans="1:16" ht="7.2" customHeight="1" x14ac:dyDescent="0.25">
      <c r="A34" s="1556"/>
      <c r="B34" s="36"/>
      <c r="C34" s="1557"/>
      <c r="D34" s="1557"/>
      <c r="E34" s="1558"/>
      <c r="F34" s="130"/>
      <c r="G34" s="36"/>
      <c r="H34" s="1557"/>
      <c r="I34" s="1557"/>
      <c r="J34" s="1558"/>
      <c r="K34" s="1559"/>
      <c r="L34" s="36"/>
      <c r="M34" s="1557"/>
      <c r="N34" s="1557"/>
      <c r="O34" s="1558"/>
      <c r="P34" s="31"/>
    </row>
    <row r="35" spans="1:16" ht="13.8" x14ac:dyDescent="0.25">
      <c r="A35" s="1556" t="s">
        <v>2515</v>
      </c>
      <c r="B35" s="44">
        <v>41.2</v>
      </c>
      <c r="C35" s="1640">
        <v>44.1</v>
      </c>
      <c r="D35" s="1640"/>
      <c r="E35" s="1561">
        <v>42.7</v>
      </c>
      <c r="F35" s="130"/>
      <c r="G35" s="44">
        <v>40.799999999999997</v>
      </c>
      <c r="H35" s="1640">
        <v>44</v>
      </c>
      <c r="I35" s="1640"/>
      <c r="J35" s="1561">
        <v>42.4</v>
      </c>
      <c r="K35" s="1559"/>
      <c r="L35" s="44">
        <v>39.9</v>
      </c>
      <c r="M35" s="1640">
        <v>43.5</v>
      </c>
      <c r="N35" s="1640"/>
      <c r="O35" s="1561">
        <v>41.7</v>
      </c>
    </row>
    <row r="36" spans="1:16" ht="13.5" customHeight="1" x14ac:dyDescent="0.25">
      <c r="A36" s="2"/>
      <c r="B36" s="125"/>
      <c r="C36" s="125"/>
      <c r="D36" s="125"/>
      <c r="E36" s="283"/>
      <c r="F36" s="14"/>
      <c r="G36" s="125"/>
      <c r="H36" s="125"/>
      <c r="I36" s="125"/>
      <c r="J36" s="283"/>
      <c r="K36" s="14"/>
    </row>
    <row r="37" spans="1:16" ht="15.6" x14ac:dyDescent="0.3">
      <c r="A37" s="11" t="s">
        <v>1080</v>
      </c>
      <c r="B37" s="125"/>
      <c r="C37" s="125"/>
      <c r="D37" s="125"/>
      <c r="E37" s="130"/>
      <c r="F37" s="14"/>
      <c r="G37" s="125"/>
      <c r="H37" s="125"/>
      <c r="I37" s="125"/>
      <c r="J37" s="130"/>
      <c r="K37" s="14"/>
    </row>
    <row r="38" spans="1:16" x14ac:dyDescent="0.25">
      <c r="A38" s="2"/>
      <c r="B38" s="125"/>
      <c r="C38" s="125"/>
      <c r="D38" s="125"/>
      <c r="E38" s="130"/>
      <c r="F38" s="14"/>
      <c r="G38" s="125"/>
      <c r="H38" s="125"/>
      <c r="I38" s="125"/>
      <c r="J38" s="130"/>
      <c r="K38" s="14"/>
    </row>
    <row r="39" spans="1:16" ht="13.8" x14ac:dyDescent="0.25">
      <c r="A39" s="10" t="s">
        <v>402</v>
      </c>
      <c r="B39" s="64">
        <v>12486</v>
      </c>
      <c r="C39" s="1644">
        <v>12029</v>
      </c>
      <c r="D39" s="1644"/>
      <c r="E39" s="64">
        <v>24515</v>
      </c>
      <c r="F39" s="64"/>
      <c r="G39" s="64">
        <v>12514</v>
      </c>
      <c r="H39" s="1644">
        <v>12050</v>
      </c>
      <c r="I39" s="1644"/>
      <c r="J39" s="64">
        <v>24564</v>
      </c>
      <c r="K39" s="64"/>
      <c r="L39" s="64">
        <v>12753</v>
      </c>
      <c r="M39" s="1644">
        <v>12228</v>
      </c>
      <c r="N39" s="1644"/>
      <c r="O39" s="64">
        <v>24981</v>
      </c>
      <c r="P39" s="585"/>
    </row>
    <row r="40" spans="1:16" ht="13.8" x14ac:dyDescent="0.25">
      <c r="A40" s="10" t="s">
        <v>863</v>
      </c>
      <c r="B40" s="64">
        <v>35951</v>
      </c>
      <c r="C40" s="1644">
        <v>34983</v>
      </c>
      <c r="D40" s="1644"/>
      <c r="E40" s="64">
        <v>70934</v>
      </c>
      <c r="F40" s="64"/>
      <c r="G40" s="64">
        <v>37225</v>
      </c>
      <c r="H40" s="1644">
        <v>35811</v>
      </c>
      <c r="I40" s="1644"/>
      <c r="J40" s="64">
        <v>73036</v>
      </c>
      <c r="K40" s="64"/>
      <c r="L40" s="64">
        <v>39621</v>
      </c>
      <c r="M40" s="1644">
        <v>37447</v>
      </c>
      <c r="N40" s="1644"/>
      <c r="O40" s="64">
        <v>77068</v>
      </c>
      <c r="P40" s="585"/>
    </row>
    <row r="41" spans="1:16" ht="13.8" x14ac:dyDescent="0.25">
      <c r="A41" s="10" t="s">
        <v>888</v>
      </c>
      <c r="B41" s="64">
        <v>16424</v>
      </c>
      <c r="C41" s="1644">
        <v>17329</v>
      </c>
      <c r="D41" s="1644"/>
      <c r="E41" s="64">
        <v>33753</v>
      </c>
      <c r="F41" s="64"/>
      <c r="G41" s="64">
        <v>16420</v>
      </c>
      <c r="H41" s="1644">
        <v>17337</v>
      </c>
      <c r="I41" s="1644"/>
      <c r="J41" s="64">
        <v>33757</v>
      </c>
      <c r="K41" s="64"/>
      <c r="L41" s="64">
        <v>16541</v>
      </c>
      <c r="M41" s="1644">
        <v>17434</v>
      </c>
      <c r="N41" s="1644"/>
      <c r="O41" s="64">
        <v>33975</v>
      </c>
      <c r="P41" s="585"/>
    </row>
    <row r="42" spans="1:16" ht="13.8" x14ac:dyDescent="0.25">
      <c r="A42" s="10" t="s">
        <v>403</v>
      </c>
      <c r="B42" s="64">
        <v>14747</v>
      </c>
      <c r="C42" s="1644">
        <v>17356</v>
      </c>
      <c r="D42" s="1644"/>
      <c r="E42" s="64">
        <v>32103</v>
      </c>
      <c r="F42" s="64"/>
      <c r="G42" s="64">
        <v>15348</v>
      </c>
      <c r="H42" s="1644">
        <v>18053</v>
      </c>
      <c r="I42" s="1644"/>
      <c r="J42" s="64">
        <v>33401</v>
      </c>
      <c r="K42" s="64"/>
      <c r="L42" s="64">
        <v>15875</v>
      </c>
      <c r="M42" s="1644">
        <v>18789</v>
      </c>
      <c r="N42" s="1644"/>
      <c r="O42" s="64">
        <v>34664</v>
      </c>
      <c r="P42" s="585"/>
    </row>
    <row r="43" spans="1:16" x14ac:dyDescent="0.25">
      <c r="B43" s="31"/>
      <c r="C43" s="31"/>
      <c r="D43" s="31"/>
      <c r="E43" s="31"/>
      <c r="F43" s="31"/>
      <c r="G43" s="333"/>
      <c r="H43" s="333"/>
      <c r="I43" s="333"/>
      <c r="J43" s="336"/>
      <c r="K43" s="31"/>
    </row>
    <row r="44" spans="1:16" x14ac:dyDescent="0.25">
      <c r="B44" s="31"/>
      <c r="C44" s="31"/>
      <c r="D44" s="31"/>
      <c r="E44" s="31"/>
      <c r="F44" s="31"/>
      <c r="G44" s="31"/>
      <c r="H44" s="31"/>
      <c r="I44" s="31"/>
      <c r="J44" s="336"/>
      <c r="K44" s="31"/>
    </row>
    <row r="45" spans="1:16" ht="15.6" x14ac:dyDescent="0.3">
      <c r="A45" s="11" t="s">
        <v>358</v>
      </c>
      <c r="B45" s="31"/>
      <c r="C45" s="31"/>
      <c r="D45" s="31"/>
      <c r="E45" s="31"/>
      <c r="F45" s="31"/>
      <c r="G45" s="31"/>
      <c r="H45" s="31"/>
      <c r="I45" s="31"/>
      <c r="J45" s="336"/>
      <c r="K45" s="31"/>
    </row>
    <row r="46" spans="1:16" x14ac:dyDescent="0.25">
      <c r="B46" s="31"/>
      <c r="C46" s="31"/>
      <c r="D46" s="31"/>
      <c r="E46" s="31"/>
      <c r="F46" s="31"/>
      <c r="G46" s="31"/>
      <c r="H46" s="31"/>
      <c r="I46" s="31"/>
      <c r="J46" s="336"/>
      <c r="K46" s="31"/>
    </row>
    <row r="47" spans="1:16" s="26" customFormat="1" ht="13.8" x14ac:dyDescent="0.25">
      <c r="A47" s="10" t="s">
        <v>402</v>
      </c>
      <c r="B47" s="1275">
        <v>23.839618138424822</v>
      </c>
      <c r="C47" s="1645">
        <v>22.994723963908857</v>
      </c>
      <c r="D47" s="1645"/>
      <c r="E47" s="1275">
        <v>23.417425277255056</v>
      </c>
      <c r="F47" s="1275"/>
      <c r="G47" s="1275">
        <v>23.32743032901482</v>
      </c>
      <c r="H47" s="1645">
        <v>22.672537066305413</v>
      </c>
      <c r="I47" s="1645"/>
      <c r="J47" s="1275">
        <v>23.001507589448746</v>
      </c>
      <c r="K47" s="1275"/>
      <c r="L47" s="1275">
        <v>22.707524660802676</v>
      </c>
      <c r="M47" s="1645">
        <v>22.280935114156083</v>
      </c>
      <c r="N47" s="1645"/>
      <c r="O47" s="1275">
        <v>22.49669047125888</v>
      </c>
    </row>
    <row r="48" spans="1:16" s="26" customFormat="1" ht="14.4" thickBot="1" x14ac:dyDescent="0.3">
      <c r="A48" s="521" t="s">
        <v>403</v>
      </c>
      <c r="B48" s="1276">
        <v>28.156563245823392</v>
      </c>
      <c r="C48" s="1646">
        <v>33.177855941275425</v>
      </c>
      <c r="D48" s="1646"/>
      <c r="E48" s="1276">
        <v>30.665698701844548</v>
      </c>
      <c r="F48" s="1276"/>
      <c r="G48" s="1276">
        <v>28.610308509646753</v>
      </c>
      <c r="H48" s="1646">
        <v>33.967411755851586</v>
      </c>
      <c r="I48" s="1646"/>
      <c r="J48" s="1276">
        <v>31.276394520240093</v>
      </c>
      <c r="K48" s="1276"/>
      <c r="L48" s="1276">
        <v>28.266443502724265</v>
      </c>
      <c r="M48" s="1646">
        <v>34.235892203130405</v>
      </c>
      <c r="N48" s="1646"/>
      <c r="O48" s="1276">
        <v>31.216735859081616</v>
      </c>
    </row>
    <row r="49" spans="1:259" ht="13.8" x14ac:dyDescent="0.25">
      <c r="A49" s="1052" t="s">
        <v>50</v>
      </c>
      <c r="B49" s="1277">
        <v>51.996181384248217</v>
      </c>
      <c r="C49" s="1647">
        <v>56.172579905184278</v>
      </c>
      <c r="D49" s="1647"/>
      <c r="E49" s="1277">
        <v>54.083123979099604</v>
      </c>
      <c r="F49" s="1277"/>
      <c r="G49" s="1277">
        <v>51.937738838661573</v>
      </c>
      <c r="H49" s="1647">
        <v>56.639948822156995</v>
      </c>
      <c r="I49" s="1647"/>
      <c r="J49" s="1277">
        <v>54.277902109688839</v>
      </c>
      <c r="K49" s="1277"/>
      <c r="L49" s="1277">
        <v>50.973968163526941</v>
      </c>
      <c r="M49" s="1647">
        <v>56.516827317286484</v>
      </c>
      <c r="N49" s="1647"/>
      <c r="O49" s="1277">
        <v>53.713426330340496</v>
      </c>
    </row>
    <row r="50" spans="1:259" x14ac:dyDescent="0.25">
      <c r="B50" s="31"/>
      <c r="C50" s="31"/>
      <c r="D50" s="31"/>
      <c r="E50" s="31"/>
      <c r="F50" s="31"/>
      <c r="G50" s="31"/>
      <c r="H50" s="31"/>
      <c r="I50" s="31"/>
      <c r="J50" s="31"/>
      <c r="K50" s="31"/>
      <c r="L50" s="31"/>
      <c r="M50" s="31"/>
      <c r="N50" s="31"/>
      <c r="O50" s="31"/>
    </row>
    <row r="51" spans="1:259" ht="13.8" x14ac:dyDescent="0.25">
      <c r="A51" s="26" t="s">
        <v>1155</v>
      </c>
    </row>
    <row r="55" spans="1:259" ht="13.8" x14ac:dyDescent="0.25">
      <c r="A55" s="993" t="s">
        <v>1820</v>
      </c>
      <c r="B55" s="10"/>
      <c r="C55" s="10"/>
      <c r="D55" s="1233"/>
      <c r="E55" s="10"/>
      <c r="F55" s="10"/>
      <c r="G55" s="10"/>
      <c r="H55" s="10"/>
      <c r="I55" s="1233"/>
      <c r="J55" s="10"/>
      <c r="K55" s="10"/>
      <c r="L55" s="10"/>
      <c r="M55" s="10"/>
      <c r="N55" s="1233"/>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row>
    <row r="56" spans="1:259" ht="14.25" customHeight="1" x14ac:dyDescent="0.25">
      <c r="A56" s="26"/>
    </row>
    <row r="57" spans="1:259" s="159" customFormat="1" ht="14.4" x14ac:dyDescent="0.3">
      <c r="A57" s="26" t="s">
        <v>1533</v>
      </c>
    </row>
    <row r="58" spans="1:259" s="159" customFormat="1" ht="13.8" x14ac:dyDescent="0.25">
      <c r="A58" s="26" t="s">
        <v>302</v>
      </c>
    </row>
    <row r="59" spans="1:259" s="159" customFormat="1" ht="12.75" customHeight="1" x14ac:dyDescent="0.25"/>
    <row r="60" spans="1:259" ht="18.75" customHeight="1" x14ac:dyDescent="0.25">
      <c r="A60" s="1641" t="s">
        <v>1834</v>
      </c>
      <c r="B60" s="1641"/>
      <c r="C60" s="1641"/>
      <c r="D60" s="1641"/>
      <c r="E60" s="1641"/>
      <c r="F60" s="1641"/>
      <c r="G60" s="1641"/>
      <c r="H60" s="1641"/>
      <c r="I60" s="1641"/>
      <c r="J60" s="1641"/>
      <c r="K60" s="1641"/>
      <c r="L60" s="1641"/>
      <c r="M60" s="1641"/>
      <c r="N60" s="1641"/>
      <c r="O60" s="1641"/>
    </row>
    <row r="61" spans="1:259" ht="13.8" x14ac:dyDescent="0.25">
      <c r="A61" s="159"/>
    </row>
  </sheetData>
  <customSheetViews>
    <customSheetView guid="{F67F5823-51D5-4D47-B100-5B47C1E6BCB9}" showPageBreaks="1" fitToPage="1" printArea="1">
      <selection sqref="A1:L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selection activeCell="I40" sqref="I40"/>
      <pageMargins left="0.75" right="0.75" top="1" bottom="1" header="0.5" footer="0.5"/>
      <printOptions horizontalCentered="1"/>
      <pageSetup scale="81" firstPageNumber="33" orientation="portrait" verticalDpi="300" r:id="rId2"/>
      <headerFooter alignWithMargins="0">
        <oddFooter>&amp;C&amp;P</oddFooter>
      </headerFooter>
    </customSheetView>
  </customSheetViews>
  <mergeCells count="94">
    <mergeCell ref="M48:N48"/>
    <mergeCell ref="M49:N49"/>
    <mergeCell ref="C48:D48"/>
    <mergeCell ref="C49:D49"/>
    <mergeCell ref="H47:I47"/>
    <mergeCell ref="H48:I48"/>
    <mergeCell ref="H49:I49"/>
    <mergeCell ref="M39:N39"/>
    <mergeCell ref="M40:N40"/>
    <mergeCell ref="M41:N41"/>
    <mergeCell ref="M42:N42"/>
    <mergeCell ref="C47:D47"/>
    <mergeCell ref="M47:N47"/>
    <mergeCell ref="C39:D39"/>
    <mergeCell ref="C40:D40"/>
    <mergeCell ref="C41:D41"/>
    <mergeCell ref="C42:D42"/>
    <mergeCell ref="H39:I39"/>
    <mergeCell ref="H40:I40"/>
    <mergeCell ref="H41:I41"/>
    <mergeCell ref="H42:I42"/>
    <mergeCell ref="M29:N29"/>
    <mergeCell ref="M30:N30"/>
    <mergeCell ref="M31:N31"/>
    <mergeCell ref="M32:N32"/>
    <mergeCell ref="M33:N33"/>
    <mergeCell ref="M24:N24"/>
    <mergeCell ref="M25:N25"/>
    <mergeCell ref="M26:N26"/>
    <mergeCell ref="M27:N27"/>
    <mergeCell ref="M28:N28"/>
    <mergeCell ref="H30:I30"/>
    <mergeCell ref="H31:I31"/>
    <mergeCell ref="H32:I32"/>
    <mergeCell ref="H33:I33"/>
    <mergeCell ref="L7:M7"/>
    <mergeCell ref="M10:N10"/>
    <mergeCell ref="M13:N13"/>
    <mergeCell ref="M15:N15"/>
    <mergeCell ref="M16:N16"/>
    <mergeCell ref="M17:N17"/>
    <mergeCell ref="M18:N18"/>
    <mergeCell ref="M19:N19"/>
    <mergeCell ref="M20:N20"/>
    <mergeCell ref="M21:N21"/>
    <mergeCell ref="M22:N22"/>
    <mergeCell ref="M23:N23"/>
    <mergeCell ref="H25:I25"/>
    <mergeCell ref="H26:I26"/>
    <mergeCell ref="H27:I27"/>
    <mergeCell ref="H28:I28"/>
    <mergeCell ref="H29:I29"/>
    <mergeCell ref="C31:D31"/>
    <mergeCell ref="C32:D32"/>
    <mergeCell ref="C33:D33"/>
    <mergeCell ref="G7:H7"/>
    <mergeCell ref="H10:I10"/>
    <mergeCell ref="H13:I13"/>
    <mergeCell ref="H15:I15"/>
    <mergeCell ref="H16:I16"/>
    <mergeCell ref="H17:I17"/>
    <mergeCell ref="H18:I18"/>
    <mergeCell ref="H19:I19"/>
    <mergeCell ref="H20:I20"/>
    <mergeCell ref="H21:I21"/>
    <mergeCell ref="H22:I22"/>
    <mergeCell ref="H23:I23"/>
    <mergeCell ref="H24:I24"/>
    <mergeCell ref="C26:D26"/>
    <mergeCell ref="C27:D27"/>
    <mergeCell ref="C28:D28"/>
    <mergeCell ref="C29:D29"/>
    <mergeCell ref="C30:D30"/>
    <mergeCell ref="C21:D21"/>
    <mergeCell ref="C22:D22"/>
    <mergeCell ref="C23:D23"/>
    <mergeCell ref="C24:D24"/>
    <mergeCell ref="C25:D25"/>
    <mergeCell ref="C35:D35"/>
    <mergeCell ref="H35:I35"/>
    <mergeCell ref="M35:N35"/>
    <mergeCell ref="A60:O60"/>
    <mergeCell ref="A1:O1"/>
    <mergeCell ref="A3:O3"/>
    <mergeCell ref="A4:O4"/>
    <mergeCell ref="B7:C7"/>
    <mergeCell ref="C10:D10"/>
    <mergeCell ref="C13:D13"/>
    <mergeCell ref="C15:D15"/>
    <mergeCell ref="C16:D16"/>
    <mergeCell ref="C17:D17"/>
    <mergeCell ref="C18:D18"/>
    <mergeCell ref="C19:D19"/>
    <mergeCell ref="C20:D20"/>
  </mergeCells>
  <phoneticPr fontId="0" type="noConversion"/>
  <hyperlinks>
    <hyperlink ref="A60:O60" r:id="rId3" display="Source: Statistics Canada. Table 17-10-0005-01 Population estimates on July 1st, by age and sex" xr:uid="{00000000-0004-0000-0500-000000000000}"/>
  </hyperlinks>
  <printOptions horizontalCentered="1"/>
  <pageMargins left="0.74803149606299202" right="0.74803149606299202" top="0.98425196850393704" bottom="0.98425196850393704" header="0.511811023622047" footer="0.511811023622047"/>
  <pageSetup scale="76" firstPageNumber="27" orientation="portrait" useFirstPageNumber="1" r:id="rId4"/>
  <headerFooter alignWithMargins="0"/>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8">
    <tabColor rgb="FFFF66FF"/>
    <pageSetUpPr fitToPage="1"/>
  </sheetPr>
  <dimension ref="A1:K52"/>
  <sheetViews>
    <sheetView zoomScaleNormal="100" workbookViewId="0">
      <selection activeCell="D33" sqref="D33:J33"/>
    </sheetView>
  </sheetViews>
  <sheetFormatPr defaultRowHeight="13.2" x14ac:dyDescent="0.25"/>
  <cols>
    <col min="1" max="1" width="32.109375" customWidth="1"/>
    <col min="2" max="9" width="9.33203125" bestFit="1" customWidth="1"/>
    <col min="10" max="10" width="9.44140625" bestFit="1" customWidth="1"/>
  </cols>
  <sheetData>
    <row r="1" spans="1:10" ht="17.399999999999999" x14ac:dyDescent="0.3">
      <c r="A1" s="1609" t="s">
        <v>44</v>
      </c>
      <c r="B1" s="1609"/>
      <c r="C1" s="1609"/>
      <c r="D1" s="1609"/>
      <c r="E1" s="1609"/>
      <c r="F1" s="1609"/>
      <c r="G1" s="1609"/>
      <c r="H1" s="1609"/>
      <c r="I1" s="1609"/>
    </row>
    <row r="2" spans="1:10" ht="18" customHeight="1" x14ac:dyDescent="0.3">
      <c r="A2" s="27"/>
      <c r="B2" s="27"/>
      <c r="C2" s="27"/>
      <c r="D2" s="27"/>
      <c r="E2" s="27"/>
    </row>
    <row r="3" spans="1:10" ht="17.399999999999999" x14ac:dyDescent="0.3">
      <c r="A3" s="1602" t="s">
        <v>2458</v>
      </c>
      <c r="B3" s="1602"/>
      <c r="C3" s="1602"/>
      <c r="D3" s="1602"/>
      <c r="E3" s="1602"/>
      <c r="F3" s="1602"/>
      <c r="G3" s="1602"/>
      <c r="H3" s="1602"/>
      <c r="I3" s="1602"/>
    </row>
    <row r="4" spans="1:10" ht="17.399999999999999" x14ac:dyDescent="0.3">
      <c r="A4" s="1602" t="s">
        <v>387</v>
      </c>
      <c r="B4" s="1602"/>
      <c r="C4" s="1602"/>
      <c r="D4" s="1602"/>
      <c r="E4" s="1602"/>
      <c r="F4" s="1602"/>
      <c r="G4" s="1602"/>
      <c r="H4" s="1602"/>
      <c r="I4" s="1602"/>
    </row>
    <row r="5" spans="1:10" ht="17.399999999999999" x14ac:dyDescent="0.3">
      <c r="A5" s="1602" t="s">
        <v>160</v>
      </c>
      <c r="B5" s="1602"/>
      <c r="C5" s="1602"/>
      <c r="D5" s="1602"/>
      <c r="E5" s="1602"/>
      <c r="F5" s="1602"/>
      <c r="G5" s="1602"/>
      <c r="H5" s="1602"/>
      <c r="I5" s="1602"/>
    </row>
    <row r="6" spans="1:10" ht="12.75" customHeight="1" x14ac:dyDescent="0.3">
      <c r="A6" s="15"/>
      <c r="B6" s="15"/>
      <c r="C6" s="15"/>
      <c r="D6" s="15"/>
      <c r="E6" s="15"/>
      <c r="F6" s="15"/>
      <c r="G6" s="15"/>
      <c r="H6" s="15"/>
      <c r="I6" s="15"/>
    </row>
    <row r="8" spans="1:10" s="28" customFormat="1" ht="15.6" x14ac:dyDescent="0.3">
      <c r="A8" s="28" t="s">
        <v>785</v>
      </c>
      <c r="B8" s="37">
        <v>2014</v>
      </c>
      <c r="C8" s="37">
        <v>2015</v>
      </c>
      <c r="D8" s="37">
        <v>2016</v>
      </c>
      <c r="E8" s="37">
        <v>2017</v>
      </c>
      <c r="F8" s="37">
        <v>2018</v>
      </c>
      <c r="G8" s="37">
        <v>2019</v>
      </c>
      <c r="H8" s="37">
        <v>2020</v>
      </c>
      <c r="I8" s="37">
        <v>2021</v>
      </c>
    </row>
    <row r="9" spans="1:10" ht="4.5" customHeight="1" thickBot="1" x14ac:dyDescent="0.3">
      <c r="A9" s="24"/>
      <c r="B9" s="24"/>
      <c r="C9" s="24"/>
      <c r="D9" s="24"/>
      <c r="E9" s="24"/>
      <c r="F9" s="24"/>
      <c r="G9" s="24"/>
      <c r="H9" s="24"/>
      <c r="I9" s="24"/>
    </row>
    <row r="10" spans="1:10" ht="4.5" customHeight="1" x14ac:dyDescent="0.25"/>
    <row r="11" spans="1:10" s="26" customFormat="1" ht="13.8" x14ac:dyDescent="0.25">
      <c r="A11" s="26" t="s">
        <v>581</v>
      </c>
      <c r="B11" s="1519">
        <v>48</v>
      </c>
      <c r="C11" s="1519" t="s">
        <v>1582</v>
      </c>
      <c r="D11" s="1519">
        <v>36</v>
      </c>
      <c r="E11" s="1519">
        <v>41</v>
      </c>
      <c r="F11" s="1519">
        <v>37.4</v>
      </c>
      <c r="G11" s="1519">
        <v>36.700000000000003</v>
      </c>
      <c r="H11" s="1519">
        <v>70.5</v>
      </c>
      <c r="I11" s="1519">
        <v>52.5</v>
      </c>
    </row>
    <row r="12" spans="1:10" s="26" customFormat="1" ht="13.8" x14ac:dyDescent="0.25">
      <c r="A12" s="26" t="s">
        <v>81</v>
      </c>
      <c r="B12" s="1519">
        <v>31</v>
      </c>
      <c r="C12" s="1519" t="s">
        <v>1582</v>
      </c>
      <c r="D12" s="1519">
        <v>22</v>
      </c>
      <c r="E12" s="1519">
        <v>21</v>
      </c>
      <c r="F12" s="1519">
        <v>21.9</v>
      </c>
      <c r="G12" s="1519">
        <v>8.5</v>
      </c>
      <c r="H12" s="1519">
        <v>37.799999999999997</v>
      </c>
      <c r="I12" s="1519">
        <v>23</v>
      </c>
    </row>
    <row r="13" spans="1:10" s="26" customFormat="1" ht="13.8" x14ac:dyDescent="0.25">
      <c r="A13" s="26" t="s">
        <v>719</v>
      </c>
      <c r="B13" s="1519" t="s">
        <v>1582</v>
      </c>
      <c r="C13" s="1519" t="s">
        <v>1582</v>
      </c>
      <c r="D13" s="1519" t="s">
        <v>1582</v>
      </c>
      <c r="E13" s="1519" t="s">
        <v>1582</v>
      </c>
      <c r="F13" s="1519" t="s">
        <v>1582</v>
      </c>
      <c r="G13" s="1519">
        <v>0.1</v>
      </c>
      <c r="H13" s="1519">
        <v>0.7</v>
      </c>
      <c r="I13" s="1519">
        <v>0.14000000000000001</v>
      </c>
    </row>
    <row r="14" spans="1:10" s="26" customFormat="1" ht="13.8" x14ac:dyDescent="0.25">
      <c r="A14" s="26" t="s">
        <v>82</v>
      </c>
      <c r="B14" s="209">
        <v>0</v>
      </c>
      <c r="C14" s="209" t="s">
        <v>1582</v>
      </c>
      <c r="D14" s="209">
        <v>0</v>
      </c>
      <c r="E14" s="209">
        <v>0</v>
      </c>
      <c r="F14" s="209">
        <v>0</v>
      </c>
      <c r="G14" s="1519">
        <v>12.6</v>
      </c>
      <c r="H14" s="209" t="s">
        <v>1582</v>
      </c>
      <c r="I14" s="209" t="s">
        <v>1582</v>
      </c>
    </row>
    <row r="15" spans="1:10" s="26" customFormat="1" ht="4.5" customHeight="1" x14ac:dyDescent="0.25">
      <c r="B15" s="1519"/>
      <c r="C15" s="1519"/>
      <c r="D15" s="1519"/>
      <c r="E15" s="1519"/>
      <c r="F15" s="1519"/>
      <c r="G15" s="1542"/>
      <c r="H15" s="1519"/>
      <c r="I15" s="1519"/>
    </row>
    <row r="16" spans="1:10" s="32" customFormat="1" ht="13.8" x14ac:dyDescent="0.25">
      <c r="A16" s="32" t="s">
        <v>83</v>
      </c>
      <c r="B16" s="1521">
        <v>79</v>
      </c>
      <c r="C16" s="1521" t="s">
        <v>1582</v>
      </c>
      <c r="D16" s="1521">
        <v>58</v>
      </c>
      <c r="E16" s="1521">
        <v>62</v>
      </c>
      <c r="F16" s="1521">
        <v>59.3</v>
      </c>
      <c r="G16" s="1519">
        <v>57.9</v>
      </c>
      <c r="H16" s="1521">
        <v>109</v>
      </c>
      <c r="I16" s="1521">
        <v>75.64</v>
      </c>
      <c r="J16" s="502"/>
    </row>
    <row r="17" spans="1:10" s="26" customFormat="1" ht="13.5" customHeight="1" x14ac:dyDescent="0.25">
      <c r="A17" s="26" t="s">
        <v>2046</v>
      </c>
      <c r="B17" s="1519">
        <v>227</v>
      </c>
      <c r="C17" s="1519" t="s">
        <v>1582</v>
      </c>
      <c r="D17" s="1519">
        <v>233</v>
      </c>
      <c r="E17" s="1519">
        <v>282</v>
      </c>
      <c r="F17" s="1519">
        <v>282</v>
      </c>
      <c r="G17" s="1519">
        <v>276</v>
      </c>
      <c r="H17" s="1519">
        <v>261.10000000000002</v>
      </c>
      <c r="I17" s="1519" t="s">
        <v>1094</v>
      </c>
      <c r="J17" s="203"/>
    </row>
    <row r="18" spans="1:10" s="26" customFormat="1" ht="13.8" x14ac:dyDescent="0.25">
      <c r="A18" s="26" t="s">
        <v>720</v>
      </c>
      <c r="B18" s="209">
        <v>59</v>
      </c>
      <c r="C18" s="209" t="s">
        <v>1582</v>
      </c>
      <c r="D18" s="209">
        <v>49</v>
      </c>
      <c r="E18" s="209">
        <v>59</v>
      </c>
      <c r="F18" s="209" t="s">
        <v>1582</v>
      </c>
      <c r="G18" s="1519">
        <v>67.099999999999994</v>
      </c>
      <c r="H18" s="209">
        <v>20</v>
      </c>
      <c r="I18" s="209" t="s">
        <v>1094</v>
      </c>
    </row>
    <row r="19" spans="1:10" s="26" customFormat="1" ht="4.5" customHeight="1" x14ac:dyDescent="0.25">
      <c r="B19" s="1519"/>
      <c r="C19" s="1519"/>
      <c r="D19" s="1519"/>
      <c r="E19" s="1519"/>
      <c r="F19" s="1519"/>
      <c r="G19" s="1542"/>
      <c r="H19" s="1519"/>
      <c r="I19" s="1519"/>
    </row>
    <row r="20" spans="1:10" s="32" customFormat="1" ht="13.8" x14ac:dyDescent="0.25">
      <c r="A20" s="32" t="s">
        <v>761</v>
      </c>
      <c r="B20" s="1521">
        <v>365</v>
      </c>
      <c r="C20" s="1521" t="s">
        <v>1582</v>
      </c>
      <c r="D20" s="1521">
        <v>340</v>
      </c>
      <c r="E20" s="1521">
        <v>403</v>
      </c>
      <c r="F20" s="1521" t="s">
        <v>1582</v>
      </c>
      <c r="G20" s="1521">
        <v>401</v>
      </c>
      <c r="H20" s="1521">
        <v>391</v>
      </c>
      <c r="I20" s="1521">
        <v>377</v>
      </c>
      <c r="J20" s="502"/>
    </row>
    <row r="21" spans="1:10" s="42" customFormat="1" ht="11.4" x14ac:dyDescent="0.2">
      <c r="A21" s="42" t="s">
        <v>503</v>
      </c>
      <c r="B21" s="1518">
        <v>2.8169014084507005</v>
      </c>
      <c r="C21" s="1518" t="s">
        <v>1102</v>
      </c>
      <c r="D21" s="1518" t="s">
        <v>1102</v>
      </c>
      <c r="E21" s="1518">
        <v>18.529411764705884</v>
      </c>
      <c r="F21" s="1518" t="s">
        <v>1102</v>
      </c>
      <c r="G21" s="1043" t="s">
        <v>1102</v>
      </c>
      <c r="H21" s="1043">
        <v>-2.4937655860349128</v>
      </c>
      <c r="I21" s="1043">
        <v>-3.5805626598465423</v>
      </c>
    </row>
    <row r="22" spans="1:10" s="26" customFormat="1" ht="12.75" customHeight="1" x14ac:dyDescent="0.25"/>
    <row r="23" spans="1:10" ht="12" customHeight="1" x14ac:dyDescent="0.25">
      <c r="A23" s="26"/>
      <c r="B23" s="203"/>
      <c r="C23" s="203"/>
      <c r="D23" s="203"/>
      <c r="E23" s="203"/>
      <c r="F23" s="203"/>
      <c r="G23" s="203"/>
      <c r="H23" s="203"/>
      <c r="I23" s="203"/>
    </row>
    <row r="24" spans="1:10" ht="13.8" x14ac:dyDescent="0.25">
      <c r="A24" s="937" t="s">
        <v>1801</v>
      </c>
    </row>
    <row r="25" spans="1:10" ht="13.8" x14ac:dyDescent="0.25">
      <c r="A25" s="26"/>
      <c r="B25" s="159"/>
      <c r="C25" s="159"/>
      <c r="D25" s="159"/>
      <c r="E25" s="32"/>
    </row>
    <row r="26" spans="1:10" ht="12.75" customHeight="1" x14ac:dyDescent="0.25">
      <c r="A26" s="159"/>
      <c r="B26" s="159"/>
      <c r="C26" s="159"/>
      <c r="D26" s="159"/>
      <c r="E26" s="159"/>
    </row>
    <row r="27" spans="1:10" ht="17.399999999999999" x14ac:dyDescent="0.3">
      <c r="A27" s="1609" t="s">
        <v>246</v>
      </c>
      <c r="B27" s="1609"/>
      <c r="C27" s="1609"/>
      <c r="D27" s="1609"/>
      <c r="E27" s="1609"/>
      <c r="F27" s="1609"/>
      <c r="G27" s="1609"/>
      <c r="H27" s="1609"/>
      <c r="I27" s="1609"/>
      <c r="J27" s="29"/>
    </row>
    <row r="28" spans="1:10" ht="17.399999999999999" x14ac:dyDescent="0.3">
      <c r="A28" s="48"/>
      <c r="C28" s="2"/>
      <c r="D28" s="2"/>
      <c r="E28" s="2"/>
      <c r="F28" s="2"/>
      <c r="G28" s="2"/>
      <c r="H28" s="2"/>
      <c r="I28" s="2"/>
      <c r="J28" s="2"/>
    </row>
    <row r="29" spans="1:10" ht="17.399999999999999" x14ac:dyDescent="0.3">
      <c r="A29" s="1602" t="s">
        <v>2524</v>
      </c>
      <c r="B29" s="1602"/>
      <c r="C29" s="1602"/>
      <c r="D29" s="1602"/>
      <c r="E29" s="1602"/>
      <c r="F29" s="1602"/>
      <c r="G29" s="1602"/>
      <c r="H29" s="1602"/>
      <c r="I29" s="1602"/>
      <c r="J29" s="29"/>
    </row>
    <row r="30" spans="1:10" ht="17.399999999999999" x14ac:dyDescent="0.3">
      <c r="A30" s="1602" t="s">
        <v>387</v>
      </c>
      <c r="B30" s="1602"/>
      <c r="C30" s="1602"/>
      <c r="D30" s="1602"/>
      <c r="E30" s="1602"/>
      <c r="F30" s="1602"/>
      <c r="G30" s="1602"/>
      <c r="H30" s="1602"/>
      <c r="I30" s="1602"/>
      <c r="J30" s="29"/>
    </row>
    <row r="31" spans="1:10" ht="17.399999999999999" x14ac:dyDescent="0.3">
      <c r="A31" s="1602" t="s">
        <v>161</v>
      </c>
      <c r="B31" s="1602"/>
      <c r="C31" s="1602"/>
      <c r="D31" s="1602"/>
      <c r="E31" s="1602"/>
      <c r="F31" s="1602"/>
      <c r="G31" s="1602"/>
      <c r="H31" s="1602"/>
      <c r="I31" s="1602"/>
      <c r="J31" s="29"/>
    </row>
    <row r="32" spans="1:10" ht="12.75" customHeight="1" x14ac:dyDescent="0.3">
      <c r="A32" s="15"/>
      <c r="B32" s="15"/>
      <c r="C32" s="15"/>
      <c r="D32" s="15"/>
      <c r="E32" s="15"/>
      <c r="F32" s="15"/>
      <c r="G32" s="15"/>
      <c r="H32" s="15"/>
      <c r="I32" s="15"/>
      <c r="J32" s="29"/>
    </row>
    <row r="34" spans="1:11" ht="17.25" customHeight="1" x14ac:dyDescent="0.3">
      <c r="A34" s="78"/>
      <c r="B34" s="1755">
        <v>2019</v>
      </c>
      <c r="C34" s="1756"/>
      <c r="D34" s="1755">
        <v>2020</v>
      </c>
      <c r="E34" s="1756"/>
      <c r="F34" s="1755">
        <v>2021</v>
      </c>
      <c r="G34" s="1756"/>
      <c r="H34" s="1755" t="s">
        <v>2349</v>
      </c>
      <c r="I34" s="1756"/>
    </row>
    <row r="35" spans="1:11" ht="15.6" x14ac:dyDescent="0.3">
      <c r="A35" s="37"/>
      <c r="B35" s="1085" t="s">
        <v>85</v>
      </c>
      <c r="C35" s="1086" t="s">
        <v>86</v>
      </c>
      <c r="D35" s="1085" t="s">
        <v>85</v>
      </c>
      <c r="E35" s="1086" t="s">
        <v>86</v>
      </c>
      <c r="F35" s="1085" t="s">
        <v>85</v>
      </c>
      <c r="G35" s="1086" t="s">
        <v>86</v>
      </c>
      <c r="H35" s="965" t="s">
        <v>85</v>
      </c>
      <c r="I35" s="966" t="s">
        <v>86</v>
      </c>
    </row>
    <row r="36" spans="1:11" ht="15.6" x14ac:dyDescent="0.3">
      <c r="A36" s="11" t="s">
        <v>786</v>
      </c>
      <c r="B36" s="1085" t="s">
        <v>87</v>
      </c>
      <c r="C36" s="1086" t="s">
        <v>88</v>
      </c>
      <c r="D36" s="1085" t="s">
        <v>87</v>
      </c>
      <c r="E36" s="1086" t="s">
        <v>88</v>
      </c>
      <c r="F36" s="1085" t="s">
        <v>87</v>
      </c>
      <c r="G36" s="1086" t="s">
        <v>88</v>
      </c>
      <c r="H36" s="965" t="s">
        <v>87</v>
      </c>
      <c r="I36" s="966" t="s">
        <v>88</v>
      </c>
    </row>
    <row r="37" spans="1:11" ht="4.5" customHeight="1" thickBot="1" x14ac:dyDescent="0.3">
      <c r="A37" s="24"/>
      <c r="B37" s="529"/>
      <c r="C37" s="530"/>
      <c r="D37" s="529"/>
      <c r="E37" s="530"/>
      <c r="F37" s="529"/>
      <c r="G37" s="530"/>
      <c r="H37" s="529"/>
      <c r="I37" s="530"/>
    </row>
    <row r="38" spans="1:11" ht="4.5" customHeight="1" x14ac:dyDescent="0.25">
      <c r="B38" s="531"/>
      <c r="C38" s="458"/>
      <c r="D38" s="531"/>
      <c r="E38" s="458"/>
      <c r="F38" s="531"/>
      <c r="G38" s="458"/>
      <c r="H38" s="531"/>
      <c r="I38" s="458"/>
    </row>
    <row r="39" spans="1:11" ht="13.8" x14ac:dyDescent="0.25">
      <c r="A39" s="10" t="s">
        <v>84</v>
      </c>
      <c r="B39" s="967">
        <v>0.1</v>
      </c>
      <c r="C39" s="968">
        <v>0.9</v>
      </c>
      <c r="D39" s="967">
        <v>0.1</v>
      </c>
      <c r="E39" s="968">
        <v>1.7</v>
      </c>
      <c r="F39" s="967">
        <v>0.1</v>
      </c>
      <c r="G39" s="968">
        <v>1.6</v>
      </c>
      <c r="H39" s="967">
        <v>0.2</v>
      </c>
      <c r="I39" s="968">
        <v>1.2</v>
      </c>
      <c r="J39" s="428"/>
      <c r="K39" s="118"/>
    </row>
    <row r="40" spans="1:11" ht="13.8" x14ac:dyDescent="0.25">
      <c r="A40" s="10" t="s">
        <v>781</v>
      </c>
      <c r="B40" s="831">
        <v>10</v>
      </c>
      <c r="C40" s="459">
        <v>14.5</v>
      </c>
      <c r="D40" s="831">
        <v>8.6999999999999993</v>
      </c>
      <c r="E40" s="459">
        <v>14.6</v>
      </c>
      <c r="F40" s="831">
        <v>4.2</v>
      </c>
      <c r="G40" s="459">
        <v>9.8000000000000007</v>
      </c>
      <c r="H40" s="831">
        <v>5.4</v>
      </c>
      <c r="I40" s="459">
        <v>8.9</v>
      </c>
      <c r="J40" s="428"/>
    </row>
    <row r="41" spans="1:11" ht="13.8" x14ac:dyDescent="0.25">
      <c r="A41" s="10" t="s">
        <v>782</v>
      </c>
      <c r="B41" s="967">
        <v>110.6</v>
      </c>
      <c r="C41" s="459">
        <v>333.5</v>
      </c>
      <c r="D41" s="967">
        <v>86.3</v>
      </c>
      <c r="E41" s="459">
        <v>231.7</v>
      </c>
      <c r="F41" s="967">
        <v>107.8</v>
      </c>
      <c r="G41" s="459">
        <v>467</v>
      </c>
      <c r="H41" s="967">
        <v>109.7</v>
      </c>
      <c r="I41" s="459">
        <v>416</v>
      </c>
      <c r="J41" s="428"/>
    </row>
    <row r="42" spans="1:11" x14ac:dyDescent="0.25">
      <c r="A42" s="213" t="s">
        <v>59</v>
      </c>
      <c r="B42" s="969">
        <v>42.3</v>
      </c>
      <c r="C42" s="970">
        <v>238.5</v>
      </c>
      <c r="D42" s="969">
        <v>38.9</v>
      </c>
      <c r="E42" s="970">
        <v>166.2</v>
      </c>
      <c r="F42" s="969">
        <v>47.2</v>
      </c>
      <c r="G42" s="970">
        <v>370.9</v>
      </c>
      <c r="H42" s="969">
        <v>44.4</v>
      </c>
      <c r="I42" s="970">
        <v>312.89999999999998</v>
      </c>
      <c r="J42" s="428"/>
    </row>
    <row r="43" spans="1:11" x14ac:dyDescent="0.25">
      <c r="A43" s="213" t="s">
        <v>60</v>
      </c>
      <c r="B43" s="971">
        <f t="shared" ref="B43:I43" si="0">B41-B42</f>
        <v>68.3</v>
      </c>
      <c r="C43" s="972">
        <f t="shared" si="0"/>
        <v>95</v>
      </c>
      <c r="D43" s="971">
        <f t="shared" si="0"/>
        <v>47.4</v>
      </c>
      <c r="E43" s="972">
        <f t="shared" si="0"/>
        <v>65.5</v>
      </c>
      <c r="F43" s="971">
        <f t="shared" si="0"/>
        <v>60.599999999999994</v>
      </c>
      <c r="G43" s="972">
        <f t="shared" si="0"/>
        <v>96.100000000000023</v>
      </c>
      <c r="H43" s="971">
        <f t="shared" si="0"/>
        <v>65.300000000000011</v>
      </c>
      <c r="I43" s="972">
        <f t="shared" si="0"/>
        <v>103.10000000000002</v>
      </c>
      <c r="J43" s="428"/>
    </row>
    <row r="44" spans="1:11" ht="13.8" x14ac:dyDescent="0.25">
      <c r="A44" s="10" t="s">
        <v>783</v>
      </c>
      <c r="B44" s="831">
        <v>0.1</v>
      </c>
      <c r="C44" s="459">
        <v>0.1</v>
      </c>
      <c r="D44" s="831">
        <v>0.1</v>
      </c>
      <c r="E44" s="459">
        <v>0.1</v>
      </c>
      <c r="F44" s="831">
        <v>0.1</v>
      </c>
      <c r="G44" s="459">
        <v>0.1</v>
      </c>
      <c r="H44" s="831">
        <v>0.1</v>
      </c>
      <c r="I44" s="459">
        <v>0.1</v>
      </c>
      <c r="J44" s="428"/>
    </row>
    <row r="45" spans="1:11" ht="4.5" customHeight="1" x14ac:dyDescent="0.25">
      <c r="A45" s="10"/>
      <c r="B45" s="973"/>
      <c r="C45" s="974"/>
      <c r="D45" s="973"/>
      <c r="E45" s="974"/>
      <c r="F45" s="973"/>
      <c r="G45" s="974"/>
      <c r="H45" s="973"/>
      <c r="I45" s="974"/>
    </row>
    <row r="46" spans="1:11" s="34" customFormat="1" ht="13.8" x14ac:dyDescent="0.25">
      <c r="A46" s="61" t="s">
        <v>784</v>
      </c>
      <c r="B46" s="975">
        <v>120.8</v>
      </c>
      <c r="C46" s="819">
        <v>349</v>
      </c>
      <c r="D46" s="975">
        <v>95.199999999999989</v>
      </c>
      <c r="E46" s="819">
        <v>248.1</v>
      </c>
      <c r="F46" s="975">
        <v>112.19999999999999</v>
      </c>
      <c r="G46" s="819">
        <v>478.5</v>
      </c>
      <c r="H46" s="975">
        <v>115.39999999999999</v>
      </c>
      <c r="I46" s="819">
        <v>426.20000000000005</v>
      </c>
    </row>
    <row r="47" spans="1:11" s="42" customFormat="1" ht="11.4" x14ac:dyDescent="0.2">
      <c r="A47" s="42" t="s">
        <v>503</v>
      </c>
      <c r="B47" s="971">
        <v>12.3</v>
      </c>
      <c r="C47" s="972">
        <v>30</v>
      </c>
      <c r="D47" s="971">
        <f t="shared" ref="D47:I47" si="1">(D46/B46-1)*100</f>
        <v>-21.192052980132459</v>
      </c>
      <c r="E47" s="972">
        <f t="shared" si="1"/>
        <v>-28.91117478510029</v>
      </c>
      <c r="F47" s="971">
        <f t="shared" si="1"/>
        <v>17.857142857142861</v>
      </c>
      <c r="G47" s="972">
        <f t="shared" si="1"/>
        <v>92.865779927448628</v>
      </c>
      <c r="H47" s="971">
        <f t="shared" si="1"/>
        <v>2.8520499108734443</v>
      </c>
      <c r="I47" s="972">
        <f t="shared" si="1"/>
        <v>-10.929989550679197</v>
      </c>
    </row>
    <row r="48" spans="1:11" ht="12.75" customHeight="1" x14ac:dyDescent="0.25">
      <c r="A48" s="123"/>
      <c r="B48" s="10"/>
      <c r="C48" s="65"/>
      <c r="D48" s="65"/>
      <c r="E48" s="65"/>
      <c r="F48" s="65"/>
      <c r="G48" s="65"/>
      <c r="H48" s="65"/>
      <c r="I48" s="65"/>
      <c r="J48" s="65"/>
    </row>
    <row r="49" spans="1:10" ht="13.8" x14ac:dyDescent="0.25">
      <c r="A49" s="26" t="s">
        <v>754</v>
      </c>
      <c r="J49" s="428"/>
    </row>
    <row r="50" spans="1:10" ht="12.75" customHeight="1" x14ac:dyDescent="0.25">
      <c r="A50" s="26"/>
    </row>
    <row r="51" spans="1:10" ht="27.75" customHeight="1" x14ac:dyDescent="0.25">
      <c r="A51" s="1652" t="s">
        <v>2067</v>
      </c>
      <c r="B51" s="1652"/>
      <c r="C51" s="1652"/>
      <c r="D51" s="1652"/>
      <c r="E51" s="1652"/>
      <c r="F51" s="1652"/>
      <c r="G51" s="1652"/>
      <c r="H51" s="1652"/>
      <c r="I51" s="1652"/>
    </row>
    <row r="52" spans="1:10" ht="13.8" x14ac:dyDescent="0.25">
      <c r="A52" s="159"/>
    </row>
  </sheetData>
  <customSheetViews>
    <customSheetView guid="{F67F5823-51D5-4D47-B100-5B47C1E6BCB9}" showPageBreaks="1" fitToPage="1" printArea="1" topLeftCell="A16">
      <selection activeCell="J17" sqref="J17"/>
      <pageMargins left="0.75" right="0.75" top="1" bottom="1" header="0.5" footer="0.5"/>
      <printOptions horizontalCentered="1"/>
      <pageSetup scale="82" firstPageNumber="33" orientation="portrait" horizontalDpi="4294967292" verticalDpi="300" r:id="rId1"/>
      <headerFooter alignWithMargins="0">
        <oddFooter>&amp;C&amp;P</oddFooter>
      </headerFooter>
    </customSheetView>
    <customSheetView guid="{9014CDA8-C3FC-41E6-A045-DAEFC55B82B1}" showPageBreaks="1" fitToPage="1" printArea="1" topLeftCell="A37">
      <selection activeCell="A20" sqref="A20"/>
      <pageMargins left="0.75" right="0.75" top="1" bottom="1" header="0.5" footer="0.5"/>
      <printOptions horizontalCentered="1"/>
      <pageSetup scale="84" firstPageNumber="33" orientation="portrait" horizontalDpi="4294967292" verticalDpi="300" r:id="rId2"/>
      <headerFooter alignWithMargins="0">
        <oddFooter>&amp;C&amp;P</oddFooter>
      </headerFooter>
    </customSheetView>
  </customSheetViews>
  <mergeCells count="13">
    <mergeCell ref="A31:I31"/>
    <mergeCell ref="A30:I30"/>
    <mergeCell ref="A3:I3"/>
    <mergeCell ref="A5:I5"/>
    <mergeCell ref="A1:I1"/>
    <mergeCell ref="A4:I4"/>
    <mergeCell ref="A27:I27"/>
    <mergeCell ref="A29:I29"/>
    <mergeCell ref="A51:I51"/>
    <mergeCell ref="B34:C34"/>
    <mergeCell ref="D34:E34"/>
    <mergeCell ref="F34:G34"/>
    <mergeCell ref="H34:I34"/>
  </mergeCells>
  <phoneticPr fontId="0" type="noConversion"/>
  <printOptions horizontalCentered="1"/>
  <pageMargins left="0.74803149606299202" right="0.74803149606299202" top="0.98425196850393704" bottom="0.98425196850393704" header="0.511811023622047" footer="0.511811023622047"/>
  <pageSetup scale="85" firstPageNumber="27" orientation="portrait" useFirstPageNumber="1" r:id="rId3"/>
  <headerFooter alignWithMargins="0"/>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0">
    <tabColor rgb="FFFF66FF"/>
    <pageSetUpPr fitToPage="1"/>
  </sheetPr>
  <dimension ref="B1:K57"/>
  <sheetViews>
    <sheetView zoomScaleNormal="100" workbookViewId="0">
      <selection activeCell="C33" sqref="C33:J33"/>
    </sheetView>
  </sheetViews>
  <sheetFormatPr defaultRowHeight="13.2" x14ac:dyDescent="0.25"/>
  <cols>
    <col min="3" max="3" width="9.44140625" customWidth="1"/>
    <col min="4" max="4" width="12" customWidth="1"/>
    <col min="5" max="5" width="11" customWidth="1"/>
    <col min="6" max="9" width="12.6640625" customWidth="1"/>
    <col min="10" max="10" width="11.33203125" bestFit="1" customWidth="1"/>
    <col min="11" max="11" width="9.44140625" bestFit="1" customWidth="1"/>
  </cols>
  <sheetData>
    <row r="1" spans="2:10" ht="17.399999999999999" x14ac:dyDescent="0.3">
      <c r="B1" s="1609" t="s">
        <v>2205</v>
      </c>
      <c r="C1" s="1609"/>
      <c r="D1" s="1609"/>
      <c r="E1" s="1609"/>
      <c r="F1" s="1609"/>
      <c r="G1" s="1609"/>
      <c r="H1" s="1609"/>
      <c r="I1" s="852"/>
    </row>
    <row r="2" spans="2:10" ht="18" customHeight="1" x14ac:dyDescent="0.3">
      <c r="C2" s="15"/>
      <c r="D2" s="15"/>
      <c r="E2" s="15"/>
      <c r="F2" s="15"/>
      <c r="G2" s="15"/>
      <c r="H2" s="30"/>
      <c r="I2" s="30"/>
    </row>
    <row r="3" spans="2:10" ht="17.399999999999999" x14ac:dyDescent="0.3">
      <c r="B3" s="1602" t="s">
        <v>2525</v>
      </c>
      <c r="C3" s="1602"/>
      <c r="D3" s="1602"/>
      <c r="E3" s="1602"/>
      <c r="F3" s="1602"/>
      <c r="G3" s="1602"/>
      <c r="H3" s="1602"/>
      <c r="I3" s="851"/>
    </row>
    <row r="4" spans="2:10" ht="17.399999999999999" x14ac:dyDescent="0.3">
      <c r="B4" s="1602" t="s">
        <v>387</v>
      </c>
      <c r="C4" s="1602"/>
      <c r="D4" s="1602"/>
      <c r="E4" s="1602"/>
      <c r="F4" s="1602"/>
      <c r="G4" s="1602"/>
      <c r="H4" s="1602"/>
      <c r="I4" s="851"/>
    </row>
    <row r="7" spans="2:10" ht="15.6" x14ac:dyDescent="0.3">
      <c r="D7" s="1761" t="s">
        <v>85</v>
      </c>
      <c r="E7" s="1761"/>
      <c r="F7" s="1761" t="s">
        <v>86</v>
      </c>
      <c r="G7" s="1761"/>
    </row>
    <row r="8" spans="2:10" ht="28.5" customHeight="1" x14ac:dyDescent="0.3">
      <c r="C8" s="28"/>
      <c r="D8" s="855" t="s">
        <v>1664</v>
      </c>
      <c r="E8" s="856" t="s">
        <v>912</v>
      </c>
      <c r="F8" s="855" t="s">
        <v>1665</v>
      </c>
      <c r="G8" s="856" t="s">
        <v>912</v>
      </c>
      <c r="H8" s="28"/>
      <c r="I8" s="28"/>
      <c r="J8" s="28"/>
    </row>
    <row r="9" spans="2:10" ht="4.5" customHeight="1" thickBot="1" x14ac:dyDescent="0.3">
      <c r="C9" s="24"/>
      <c r="D9" s="857"/>
      <c r="E9" s="858"/>
      <c r="F9" s="857"/>
      <c r="G9" s="858"/>
    </row>
    <row r="10" spans="2:10" ht="4.5" customHeight="1" x14ac:dyDescent="0.25">
      <c r="C10" s="854"/>
      <c r="D10" s="859"/>
      <c r="E10" s="860"/>
      <c r="F10" s="859"/>
      <c r="G10" s="860"/>
    </row>
    <row r="11" spans="2:10" ht="15" customHeight="1" x14ac:dyDescent="0.25">
      <c r="C11" s="1565">
        <v>2008</v>
      </c>
      <c r="D11" s="837">
        <v>21902342</v>
      </c>
      <c r="E11" s="861">
        <v>8.8367372068641981E-2</v>
      </c>
      <c r="F11" s="862">
        <v>100740249</v>
      </c>
      <c r="G11" s="861">
        <v>-7.2774683148177144E-2</v>
      </c>
    </row>
    <row r="12" spans="2:10" ht="15" customHeight="1" x14ac:dyDescent="0.25">
      <c r="C12" s="1565">
        <v>2009</v>
      </c>
      <c r="D12" s="837">
        <v>22356769</v>
      </c>
      <c r="E12" s="861">
        <f t="shared" ref="E12:E22" si="0">D12/D11-1</f>
        <v>2.0747872533448675E-2</v>
      </c>
      <c r="F12" s="862">
        <v>71895000</v>
      </c>
      <c r="G12" s="861">
        <v>-0.28633291347135736</v>
      </c>
    </row>
    <row r="13" spans="2:10" ht="15" customHeight="1" x14ac:dyDescent="0.25">
      <c r="C13" s="1565">
        <v>2010</v>
      </c>
      <c r="D13" s="837">
        <v>23821531</v>
      </c>
      <c r="E13" s="861">
        <f t="shared" si="0"/>
        <v>6.551760677045948E-2</v>
      </c>
      <c r="F13" s="862">
        <v>71833585</v>
      </c>
      <c r="G13" s="861">
        <f t="shared" ref="G13:G21" si="1">F13/F12-1</f>
        <v>-8.5423186591560007E-4</v>
      </c>
    </row>
    <row r="14" spans="2:10" ht="15" customHeight="1" x14ac:dyDescent="0.25">
      <c r="C14" s="1565">
        <v>2011</v>
      </c>
      <c r="D14" s="837">
        <v>20737679</v>
      </c>
      <c r="E14" s="861">
        <f t="shared" si="0"/>
        <v>-0.12945649882872767</v>
      </c>
      <c r="F14" s="862">
        <v>71439410</v>
      </c>
      <c r="G14" s="861">
        <f t="shared" si="1"/>
        <v>-5.4873357636264775E-3</v>
      </c>
    </row>
    <row r="15" spans="2:10" ht="15" customHeight="1" x14ac:dyDescent="0.25">
      <c r="C15" s="1565">
        <v>2012</v>
      </c>
      <c r="D15" s="837">
        <v>27298008</v>
      </c>
      <c r="E15" s="861">
        <f t="shared" si="0"/>
        <v>0.31634827600523674</v>
      </c>
      <c r="F15" s="862">
        <v>113756871</v>
      </c>
      <c r="G15" s="861">
        <f t="shared" si="1"/>
        <v>0.59235457011753034</v>
      </c>
    </row>
    <row r="16" spans="2:10" ht="15" customHeight="1" x14ac:dyDescent="0.25">
      <c r="C16" s="1565">
        <v>2013</v>
      </c>
      <c r="D16" s="837">
        <v>28358617</v>
      </c>
      <c r="E16" s="861">
        <f t="shared" si="0"/>
        <v>3.8852981506928952E-2</v>
      </c>
      <c r="F16" s="862">
        <v>91385246.75</v>
      </c>
      <c r="G16" s="861">
        <f t="shared" si="1"/>
        <v>-0.19666174054664354</v>
      </c>
    </row>
    <row r="17" spans="2:11" ht="15" customHeight="1" x14ac:dyDescent="0.25">
      <c r="C17" s="1565">
        <v>2014</v>
      </c>
      <c r="D17" s="837">
        <v>29798137</v>
      </c>
      <c r="E17" s="861">
        <f t="shared" si="0"/>
        <v>5.0761290651092139E-2</v>
      </c>
      <c r="F17" s="862">
        <v>113274692</v>
      </c>
      <c r="G17" s="861">
        <f t="shared" si="1"/>
        <v>0.23952931166102043</v>
      </c>
    </row>
    <row r="18" spans="2:11" ht="15" customHeight="1" x14ac:dyDescent="0.25">
      <c r="C18" s="1565">
        <v>2015</v>
      </c>
      <c r="D18" s="837">
        <v>32209203</v>
      </c>
      <c r="E18" s="861">
        <f t="shared" si="0"/>
        <v>8.0913313473255144E-2</v>
      </c>
      <c r="F18" s="862">
        <v>150190049</v>
      </c>
      <c r="G18" s="861">
        <f t="shared" si="1"/>
        <v>0.32589236261176513</v>
      </c>
    </row>
    <row r="19" spans="2:11" ht="15" customHeight="1" x14ac:dyDescent="0.25">
      <c r="C19" s="1565">
        <v>2016</v>
      </c>
      <c r="D19" s="837">
        <v>30582023</v>
      </c>
      <c r="E19" s="861">
        <f t="shared" si="0"/>
        <v>-5.0519101636883113E-2</v>
      </c>
      <c r="F19" s="837">
        <v>193604207</v>
      </c>
      <c r="G19" s="861">
        <f t="shared" si="1"/>
        <v>0.28906148103061069</v>
      </c>
    </row>
    <row r="20" spans="2:11" ht="15" customHeight="1" x14ac:dyDescent="0.25">
      <c r="C20" s="1565">
        <v>2017</v>
      </c>
      <c r="D20" s="837">
        <v>36401489</v>
      </c>
      <c r="E20" s="861">
        <f t="shared" si="0"/>
        <v>0.19029041996338836</v>
      </c>
      <c r="F20" s="837">
        <v>225877410</v>
      </c>
      <c r="G20" s="861">
        <f t="shared" si="1"/>
        <v>0.16669680633541195</v>
      </c>
    </row>
    <row r="21" spans="2:11" ht="15" customHeight="1" x14ac:dyDescent="0.25">
      <c r="C21" s="1565">
        <v>2018</v>
      </c>
      <c r="D21" s="837">
        <v>38666069</v>
      </c>
      <c r="E21" s="861">
        <f t="shared" si="0"/>
        <v>6.2211191415823652E-2</v>
      </c>
      <c r="F21" s="837">
        <v>200199883</v>
      </c>
      <c r="G21" s="861">
        <f t="shared" si="1"/>
        <v>-0.11367903944002189</v>
      </c>
    </row>
    <row r="22" spans="2:11" ht="15" customHeight="1" x14ac:dyDescent="0.25">
      <c r="C22" s="1565">
        <v>2019</v>
      </c>
      <c r="D22" s="837">
        <v>42294269</v>
      </c>
      <c r="E22" s="861">
        <f t="shared" si="0"/>
        <v>9.383420900635131E-2</v>
      </c>
      <c r="F22" s="837">
        <v>238462016</v>
      </c>
      <c r="G22" s="861">
        <f>F22/F21-1</f>
        <v>0.19111965714785151</v>
      </c>
    </row>
    <row r="23" spans="2:11" ht="15" customHeight="1" x14ac:dyDescent="0.25">
      <c r="C23" s="1565">
        <v>2020</v>
      </c>
      <c r="D23" s="837">
        <v>38933466</v>
      </c>
      <c r="E23" s="861">
        <f>D23/D22-1</f>
        <v>-7.9462373495567395E-2</v>
      </c>
      <c r="F23" s="837">
        <v>166156682</v>
      </c>
      <c r="G23" s="861">
        <f>F23/F22-1</f>
        <v>-0.30321530956108333</v>
      </c>
      <c r="I23" s="47"/>
    </row>
    <row r="24" spans="2:11" ht="15" customHeight="1" x14ac:dyDescent="0.25">
      <c r="C24" s="1145">
        <v>2021</v>
      </c>
      <c r="D24" s="837">
        <v>47165225</v>
      </c>
      <c r="E24" s="861">
        <f t="shared" ref="E24:E25" si="2">D24/D23-1</f>
        <v>0.21143144563599869</v>
      </c>
      <c r="F24" s="837">
        <v>370882610</v>
      </c>
      <c r="G24" s="861">
        <f t="shared" ref="G24:G25" si="3">F24/F23-1</f>
        <v>1.2321257594684036</v>
      </c>
      <c r="H24" s="61"/>
      <c r="I24" s="854"/>
    </row>
    <row r="25" spans="2:11" ht="16.2" x14ac:dyDescent="0.25">
      <c r="C25" s="1040" t="s">
        <v>2526</v>
      </c>
      <c r="D25" s="837">
        <v>44373786</v>
      </c>
      <c r="E25" s="861">
        <f t="shared" si="2"/>
        <v>-5.9184261285724848E-2</v>
      </c>
      <c r="F25" s="837">
        <v>312881327</v>
      </c>
      <c r="G25" s="861">
        <f t="shared" si="3"/>
        <v>-0.15638717328914398</v>
      </c>
      <c r="H25" s="964"/>
      <c r="I25" s="964"/>
    </row>
    <row r="26" spans="2:11" ht="12.75" customHeight="1" x14ac:dyDescent="0.25">
      <c r="C26" s="867"/>
      <c r="D26" s="286"/>
      <c r="E26" s="870"/>
      <c r="F26" s="286"/>
      <c r="G26" s="870"/>
      <c r="H26" s="871"/>
      <c r="I26" s="84"/>
      <c r="J26" s="84"/>
    </row>
    <row r="27" spans="2:11" s="26" customFormat="1" ht="12.75" customHeight="1" x14ac:dyDescent="0.25">
      <c r="C27" s="96" t="s">
        <v>357</v>
      </c>
      <c r="D27" s="74"/>
      <c r="E27" s="74"/>
      <c r="F27" s="74"/>
      <c r="G27" s="74"/>
      <c r="H27" s="84"/>
      <c r="I27" s="84"/>
      <c r="J27" s="84"/>
      <c r="K27" s="225"/>
    </row>
    <row r="28" spans="2:11" ht="12.75" customHeight="1" x14ac:dyDescent="0.25">
      <c r="C28" s="84"/>
      <c r="D28" s="74"/>
      <c r="E28" s="74"/>
      <c r="F28" s="74"/>
      <c r="G28" s="74"/>
      <c r="H28" s="84"/>
      <c r="I28" s="84"/>
      <c r="J28" s="84"/>
    </row>
    <row r="29" spans="2:11" ht="46.5" customHeight="1" x14ac:dyDescent="0.25">
      <c r="B29" s="1652" t="s">
        <v>1666</v>
      </c>
      <c r="C29" s="1652"/>
      <c r="D29" s="1652"/>
      <c r="E29" s="1652"/>
      <c r="F29" s="1652"/>
      <c r="G29" s="1652"/>
      <c r="H29" s="1652"/>
      <c r="I29" s="853"/>
      <c r="J29" s="84"/>
      <c r="K29" s="225"/>
    </row>
    <row r="30" spans="2:11" ht="13.8" x14ac:dyDescent="0.25">
      <c r="B30" s="1762"/>
      <c r="C30" s="1762"/>
      <c r="D30" s="1762"/>
      <c r="E30" s="1762"/>
      <c r="F30" s="1762"/>
      <c r="G30" s="1762"/>
      <c r="H30" s="1762"/>
      <c r="I30" s="96"/>
      <c r="J30" s="84"/>
    </row>
    <row r="31" spans="2:11" x14ac:dyDescent="0.25">
      <c r="K31" s="225"/>
    </row>
    <row r="33" spans="3:11" ht="17.399999999999999" x14ac:dyDescent="0.3">
      <c r="C33" s="1602"/>
      <c r="D33" s="1602"/>
      <c r="E33" s="1602"/>
      <c r="F33" s="1602"/>
      <c r="G33" s="1602"/>
      <c r="K33" s="225"/>
    </row>
    <row r="35" spans="3:11" x14ac:dyDescent="0.25">
      <c r="K35" s="225"/>
    </row>
    <row r="37" spans="3:11" x14ac:dyDescent="0.25">
      <c r="K37" s="225"/>
    </row>
    <row r="39" spans="3:11" x14ac:dyDescent="0.25">
      <c r="K39" s="225"/>
    </row>
    <row r="41" spans="3:11" x14ac:dyDescent="0.25">
      <c r="K41" s="225"/>
    </row>
    <row r="43" spans="3:11" x14ac:dyDescent="0.25">
      <c r="K43" s="225"/>
    </row>
    <row r="45" spans="3:11" x14ac:dyDescent="0.25">
      <c r="K45" s="225"/>
    </row>
    <row r="57" spans="3:3" ht="13.8" x14ac:dyDescent="0.25">
      <c r="C57" s="26"/>
    </row>
  </sheetData>
  <customSheetViews>
    <customSheetView guid="{F67F5823-51D5-4D47-B100-5B47C1E6BCB9}" showPageBreaks="1" fitToPage="1" printArea="1">
      <selection activeCell="I17" sqref="I17"/>
      <pageMargins left="0.75" right="0.75" top="1" bottom="1" header="0.5" footer="0.5"/>
      <printOptions horizontalCentered="1"/>
      <pageSetup scale="92" firstPageNumber="33" orientation="portrait" horizontalDpi="4294967292" verticalDpi="300" r:id="rId1"/>
      <headerFooter alignWithMargins="0">
        <oddFooter>&amp;C&amp;P</oddFooter>
      </headerFooter>
    </customSheetView>
    <customSheetView guid="{9014CDA8-C3FC-41E6-A045-DAEFC55B82B1}" showPageBreaks="1" fitToPage="1" printArea="1" topLeftCell="A7">
      <selection activeCell="I17" sqref="I17"/>
      <pageMargins left="0.75" right="0.75" top="1" bottom="1" header="0.5" footer="0.5"/>
      <printOptions horizontalCentered="1"/>
      <pageSetup scale="93" firstPageNumber="33" orientation="portrait" horizontalDpi="4294967292" verticalDpi="300" r:id="rId2"/>
      <headerFooter alignWithMargins="0">
        <oddFooter>&amp;C&amp;P</oddFooter>
      </headerFooter>
    </customSheetView>
  </customSheetViews>
  <mergeCells count="8">
    <mergeCell ref="B1:H1"/>
    <mergeCell ref="B3:H3"/>
    <mergeCell ref="B4:H4"/>
    <mergeCell ref="C33:G33"/>
    <mergeCell ref="D7:E7"/>
    <mergeCell ref="F7:G7"/>
    <mergeCell ref="B29:H29"/>
    <mergeCell ref="B30:H30"/>
  </mergeCells>
  <phoneticPr fontId="0" type="noConversion"/>
  <printOptions horizontalCentered="1"/>
  <pageMargins left="0.74803149606299202" right="0.74803149606299202" top="0.98425196850393704" bottom="0.98425196850393704" header="0.511811023622047" footer="0.511811023622047"/>
  <pageSetup scale="88" firstPageNumber="27" orientation="portrait" useFirstPageNumber="1" r:id="rId3"/>
  <headerFooter alignWithMargins="0"/>
  <drawing r:id="rId4"/>
  <legacyDrawingHF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8">
    <tabColor rgb="FFFF66FF"/>
    <pageSetUpPr fitToPage="1"/>
  </sheetPr>
  <dimension ref="A1:P92"/>
  <sheetViews>
    <sheetView topLeftCell="A31" zoomScaleNormal="100" workbookViewId="0">
      <selection activeCell="D33" sqref="D33:J33"/>
    </sheetView>
  </sheetViews>
  <sheetFormatPr defaultRowHeight="13.2" x14ac:dyDescent="0.25"/>
  <cols>
    <col min="1" max="1" width="10.33203125" style="2" customWidth="1"/>
    <col min="2" max="2" width="2.6640625" style="1437" customWidth="1"/>
    <col min="3" max="6" width="12.6640625" customWidth="1"/>
    <col min="7" max="7" width="12.5546875" customWidth="1"/>
    <col min="8" max="8" width="11.109375" customWidth="1"/>
    <col min="9" max="9" width="2.33203125" customWidth="1"/>
    <col min="10" max="10" width="11.109375" customWidth="1"/>
    <col min="11" max="11" width="2.33203125" customWidth="1"/>
    <col min="12" max="12" width="12.6640625" customWidth="1"/>
    <col min="13" max="13" width="2.33203125" customWidth="1"/>
  </cols>
  <sheetData>
    <row r="1" spans="1:16" ht="17.399999999999999" x14ac:dyDescent="0.3">
      <c r="A1" s="1609" t="s">
        <v>249</v>
      </c>
      <c r="B1" s="1609"/>
      <c r="C1" s="1609"/>
      <c r="D1" s="1609"/>
      <c r="E1" s="1609"/>
      <c r="F1" s="1609"/>
      <c r="G1" s="1609"/>
      <c r="H1" s="1609"/>
      <c r="I1" s="1609"/>
      <c r="J1" s="1609"/>
      <c r="K1" s="1609"/>
      <c r="L1" s="1609"/>
      <c r="M1" s="1609"/>
      <c r="N1" s="29"/>
      <c r="O1" s="29"/>
      <c r="P1" s="29"/>
    </row>
    <row r="2" spans="1:16" ht="12.75" customHeight="1" x14ac:dyDescent="0.3">
      <c r="A2" s="48"/>
      <c r="B2" s="1428"/>
      <c r="C2" s="2"/>
      <c r="D2" s="2"/>
      <c r="E2" s="2"/>
      <c r="F2" s="2"/>
      <c r="G2" s="2"/>
      <c r="H2" s="2"/>
      <c r="I2" s="1437"/>
      <c r="J2" s="2"/>
      <c r="K2" s="1437"/>
      <c r="L2" s="2"/>
      <c r="M2" s="2"/>
      <c r="N2" s="2"/>
    </row>
    <row r="3" spans="1:16" ht="17.399999999999999" x14ac:dyDescent="0.3">
      <c r="A3" s="1602" t="s">
        <v>2527</v>
      </c>
      <c r="B3" s="1602"/>
      <c r="C3" s="1602"/>
      <c r="D3" s="1602"/>
      <c r="E3" s="1602"/>
      <c r="F3" s="1602"/>
      <c r="G3" s="1602"/>
      <c r="H3" s="1602"/>
      <c r="I3" s="1602"/>
      <c r="J3" s="1602"/>
      <c r="K3" s="1602"/>
      <c r="L3" s="1602"/>
      <c r="M3" s="1602"/>
      <c r="N3" s="29"/>
      <c r="O3" s="29"/>
      <c r="P3" s="29"/>
    </row>
    <row r="4" spans="1:16" ht="17.399999999999999" x14ac:dyDescent="0.3">
      <c r="A4" s="1602" t="s">
        <v>387</v>
      </c>
      <c r="B4" s="1602"/>
      <c r="C4" s="1602"/>
      <c r="D4" s="1602"/>
      <c r="E4" s="1602"/>
      <c r="F4" s="1602"/>
      <c r="G4" s="1602"/>
      <c r="H4" s="1602"/>
      <c r="I4" s="1602"/>
      <c r="J4" s="1602"/>
      <c r="K4" s="1602"/>
      <c r="L4" s="1602"/>
      <c r="M4" s="1602"/>
      <c r="N4" s="29"/>
      <c r="O4" s="29"/>
      <c r="P4" s="29"/>
    </row>
    <row r="5" spans="1:16" ht="17.399999999999999" x14ac:dyDescent="0.3">
      <c r="A5" s="1602" t="s">
        <v>762</v>
      </c>
      <c r="B5" s="1602"/>
      <c r="C5" s="1602"/>
      <c r="D5" s="1602"/>
      <c r="E5" s="1602"/>
      <c r="F5" s="1602"/>
      <c r="G5" s="1602"/>
      <c r="H5" s="1602"/>
      <c r="I5" s="1602"/>
      <c r="J5" s="1602"/>
      <c r="K5" s="1602"/>
      <c r="L5" s="1602"/>
      <c r="M5" s="1602"/>
      <c r="N5" s="29"/>
      <c r="O5" s="29"/>
      <c r="P5" s="29"/>
    </row>
    <row r="6" spans="1:16" ht="12.75" customHeight="1" x14ac:dyDescent="0.3">
      <c r="A6" s="15"/>
      <c r="B6" s="1429"/>
      <c r="C6" s="15"/>
      <c r="D6" s="15"/>
      <c r="E6" s="15"/>
      <c r="F6" s="15"/>
      <c r="G6" s="15"/>
      <c r="H6" s="15"/>
      <c r="I6" s="1429"/>
      <c r="J6" s="15"/>
      <c r="K6" s="1429"/>
      <c r="L6" s="15"/>
      <c r="M6" s="15"/>
      <c r="N6" s="29"/>
      <c r="O6" s="29"/>
      <c r="P6" s="29"/>
    </row>
    <row r="7" spans="1:16" ht="12.75" customHeight="1" x14ac:dyDescent="0.3">
      <c r="A7" s="48"/>
      <c r="B7" s="1428"/>
      <c r="C7" s="15"/>
      <c r="D7" s="15"/>
      <c r="E7" s="15"/>
      <c r="F7" s="15"/>
      <c r="G7" s="15"/>
      <c r="H7" s="15"/>
      <c r="I7" s="1429"/>
      <c r="J7" s="15"/>
      <c r="K7" s="1429"/>
      <c r="L7" s="15"/>
      <c r="M7" s="15"/>
      <c r="N7" s="15"/>
    </row>
    <row r="8" spans="1:16" s="28" customFormat="1" ht="18.600000000000001" thickBot="1" x14ac:dyDescent="0.35">
      <c r="A8" s="1770" t="s">
        <v>370</v>
      </c>
      <c r="B8" s="1770"/>
      <c r="C8" s="72">
        <v>2015</v>
      </c>
      <c r="D8" s="72">
        <v>2016</v>
      </c>
      <c r="E8" s="72">
        <v>2017</v>
      </c>
      <c r="F8" s="72">
        <v>2018</v>
      </c>
      <c r="G8" s="72">
        <v>2019</v>
      </c>
      <c r="H8" s="1768">
        <v>2020</v>
      </c>
      <c r="I8" s="1768"/>
      <c r="J8" s="1768">
        <v>2021</v>
      </c>
      <c r="K8" s="1768"/>
      <c r="L8" s="1768" t="s">
        <v>2349</v>
      </c>
      <c r="M8" s="1768"/>
    </row>
    <row r="9" spans="1:16" ht="4.5" customHeight="1" x14ac:dyDescent="0.25">
      <c r="C9" s="14"/>
      <c r="D9" s="14"/>
      <c r="E9" s="14"/>
      <c r="F9" s="14"/>
      <c r="G9" s="14"/>
      <c r="H9" s="14"/>
      <c r="I9" s="14"/>
      <c r="J9" s="14"/>
      <c r="K9" s="14"/>
      <c r="L9" s="14"/>
      <c r="M9" s="14"/>
    </row>
    <row r="10" spans="1:16" s="10" customFormat="1" ht="13.8" x14ac:dyDescent="0.25">
      <c r="A10" s="1769" t="s">
        <v>89</v>
      </c>
      <c r="B10" s="1769"/>
      <c r="C10" s="67">
        <v>59</v>
      </c>
      <c r="D10" s="67">
        <v>56.5</v>
      </c>
      <c r="E10" s="67">
        <v>55</v>
      </c>
      <c r="F10" s="67">
        <v>90</v>
      </c>
      <c r="G10" s="67">
        <v>66</v>
      </c>
      <c r="H10" s="1715">
        <v>100</v>
      </c>
      <c r="I10" s="1715"/>
      <c r="J10" s="1715" t="s">
        <v>1582</v>
      </c>
      <c r="K10" s="1715"/>
      <c r="L10" s="1715">
        <v>60</v>
      </c>
      <c r="M10" s="1715"/>
      <c r="N10" s="497"/>
    </row>
    <row r="11" spans="1:16" s="10" customFormat="1" ht="13.8" x14ac:dyDescent="0.25">
      <c r="A11" s="1769" t="s">
        <v>90</v>
      </c>
      <c r="B11" s="1769"/>
      <c r="C11" s="67" t="s">
        <v>1582</v>
      </c>
      <c r="D11" s="67">
        <v>38.5</v>
      </c>
      <c r="E11" s="67" t="s">
        <v>1582</v>
      </c>
      <c r="F11" s="67" t="s">
        <v>1582</v>
      </c>
      <c r="G11" s="67">
        <v>30</v>
      </c>
      <c r="H11" s="1715">
        <v>80</v>
      </c>
      <c r="I11" s="1715"/>
      <c r="J11" s="1715" t="s">
        <v>1582</v>
      </c>
      <c r="K11" s="1715"/>
      <c r="L11" s="1715">
        <v>185</v>
      </c>
      <c r="M11" s="1715"/>
      <c r="N11" s="497"/>
    </row>
    <row r="12" spans="1:16" s="10" customFormat="1" ht="13.8" x14ac:dyDescent="0.25">
      <c r="A12" s="1769" t="s">
        <v>91</v>
      </c>
      <c r="B12" s="1769"/>
      <c r="C12" s="67">
        <v>18.3</v>
      </c>
      <c r="D12" s="67">
        <v>32.5</v>
      </c>
      <c r="E12" s="67">
        <v>40</v>
      </c>
      <c r="F12" s="67">
        <v>25</v>
      </c>
      <c r="G12" s="67">
        <v>46</v>
      </c>
      <c r="H12" s="1715">
        <v>50</v>
      </c>
      <c r="I12" s="1715"/>
      <c r="J12" s="1715">
        <v>50</v>
      </c>
      <c r="K12" s="1715"/>
      <c r="L12" s="1715">
        <v>50</v>
      </c>
      <c r="M12" s="1715"/>
      <c r="N12" s="497"/>
    </row>
    <row r="13" spans="1:16" s="10" customFormat="1" ht="13.8" x14ac:dyDescent="0.25">
      <c r="A13" s="1769" t="s">
        <v>92</v>
      </c>
      <c r="B13" s="1769"/>
      <c r="C13" s="67">
        <v>60</v>
      </c>
      <c r="D13" s="67">
        <v>76.7</v>
      </c>
      <c r="E13" s="67">
        <v>75</v>
      </c>
      <c r="F13" s="67">
        <v>78.5</v>
      </c>
      <c r="G13" s="67">
        <v>92</v>
      </c>
      <c r="H13" s="1715">
        <v>110</v>
      </c>
      <c r="I13" s="1715"/>
      <c r="J13" s="1715">
        <v>110</v>
      </c>
      <c r="K13" s="1715"/>
      <c r="L13" s="1715">
        <v>125</v>
      </c>
      <c r="M13" s="1715"/>
      <c r="N13" s="497"/>
    </row>
    <row r="14" spans="1:16" s="10" customFormat="1" ht="13.8" x14ac:dyDescent="0.25">
      <c r="A14" s="1769" t="s">
        <v>93</v>
      </c>
      <c r="B14" s="1769"/>
      <c r="C14" s="67">
        <v>30</v>
      </c>
      <c r="D14" s="67" t="s">
        <v>1582</v>
      </c>
      <c r="E14" s="67">
        <v>70</v>
      </c>
      <c r="F14" s="67">
        <v>70</v>
      </c>
      <c r="G14" s="67">
        <v>70</v>
      </c>
      <c r="H14" s="1715">
        <v>75</v>
      </c>
      <c r="I14" s="1715"/>
      <c r="J14" s="1715">
        <v>110</v>
      </c>
      <c r="K14" s="1715"/>
      <c r="L14" s="1715">
        <v>110</v>
      </c>
      <c r="M14" s="1715"/>
      <c r="N14" s="497"/>
    </row>
    <row r="15" spans="1:16" s="10" customFormat="1" ht="15.75" customHeight="1" x14ac:dyDescent="0.25">
      <c r="A15" s="1769" t="s">
        <v>94</v>
      </c>
      <c r="B15" s="1769"/>
      <c r="C15" s="67">
        <v>460</v>
      </c>
      <c r="D15" s="67">
        <v>633</v>
      </c>
      <c r="E15" s="67">
        <v>621</v>
      </c>
      <c r="F15" s="67">
        <v>520</v>
      </c>
      <c r="G15" s="67">
        <v>564</v>
      </c>
      <c r="H15" s="1715">
        <v>430</v>
      </c>
      <c r="I15" s="1715"/>
      <c r="J15" s="1715">
        <v>786</v>
      </c>
      <c r="K15" s="1715"/>
      <c r="L15" s="1715">
        <v>705</v>
      </c>
      <c r="M15" s="1715"/>
      <c r="N15" s="497"/>
    </row>
    <row r="16" spans="1:16" s="10" customFormat="1" ht="13.8" x14ac:dyDescent="0.25">
      <c r="A16" s="1769" t="s">
        <v>787</v>
      </c>
      <c r="B16" s="1769"/>
      <c r="C16" s="67">
        <v>270</v>
      </c>
      <c r="D16" s="67">
        <v>375.1</v>
      </c>
      <c r="E16" s="67">
        <v>400</v>
      </c>
      <c r="F16" s="67">
        <v>550</v>
      </c>
      <c r="G16" s="67">
        <v>550</v>
      </c>
      <c r="H16" s="1715">
        <v>425</v>
      </c>
      <c r="I16" s="1715"/>
      <c r="J16" s="1715">
        <v>700</v>
      </c>
      <c r="K16" s="1715"/>
      <c r="L16" s="1715">
        <v>710</v>
      </c>
      <c r="M16" s="1715"/>
      <c r="N16" s="497"/>
    </row>
    <row r="17" spans="1:14" s="10" customFormat="1" ht="13.8" x14ac:dyDescent="0.25">
      <c r="A17" s="1769" t="s">
        <v>788</v>
      </c>
      <c r="B17" s="1769"/>
      <c r="C17" s="67">
        <v>53.4</v>
      </c>
      <c r="D17" s="67">
        <v>49.4</v>
      </c>
      <c r="E17" s="67">
        <v>50</v>
      </c>
      <c r="F17" s="67">
        <v>55</v>
      </c>
      <c r="G17" s="67">
        <v>51</v>
      </c>
      <c r="H17" s="1715">
        <v>60</v>
      </c>
      <c r="I17" s="1715"/>
      <c r="J17" s="1715">
        <v>65</v>
      </c>
      <c r="K17" s="1715"/>
      <c r="L17" s="1715">
        <v>195</v>
      </c>
      <c r="M17" s="1715"/>
      <c r="N17" s="497"/>
    </row>
    <row r="18" spans="1:14" s="10" customFormat="1" ht="13.8" x14ac:dyDescent="0.25">
      <c r="A18" s="1769" t="s">
        <v>74</v>
      </c>
      <c r="B18" s="1769"/>
      <c r="C18" s="67">
        <v>170</v>
      </c>
      <c r="D18" s="67">
        <v>170</v>
      </c>
      <c r="E18" s="67">
        <v>160</v>
      </c>
      <c r="F18" s="67">
        <v>145</v>
      </c>
      <c r="G18" s="67">
        <v>160</v>
      </c>
      <c r="H18" s="1715">
        <v>160</v>
      </c>
      <c r="I18" s="1715"/>
      <c r="J18" s="1715">
        <v>160</v>
      </c>
      <c r="K18" s="1715"/>
      <c r="L18" s="1715">
        <v>170</v>
      </c>
      <c r="M18" s="1715"/>
      <c r="N18" s="497"/>
    </row>
    <row r="19" spans="1:14" s="10" customFormat="1" ht="13.8" x14ac:dyDescent="0.25">
      <c r="A19" s="1769" t="s">
        <v>749</v>
      </c>
      <c r="B19" s="1769"/>
      <c r="C19" s="67">
        <v>65</v>
      </c>
      <c r="D19" s="67">
        <v>65</v>
      </c>
      <c r="E19" s="67">
        <v>65</v>
      </c>
      <c r="F19" s="67">
        <v>65</v>
      </c>
      <c r="G19" s="67">
        <v>70</v>
      </c>
      <c r="H19" s="1715">
        <v>70</v>
      </c>
      <c r="I19" s="1715"/>
      <c r="J19" s="1715">
        <v>80</v>
      </c>
      <c r="K19" s="1715"/>
      <c r="L19" s="1715">
        <v>80</v>
      </c>
      <c r="M19" s="1715"/>
      <c r="N19" s="497"/>
    </row>
    <row r="20" spans="1:14" s="10" customFormat="1" ht="14.25" customHeight="1" x14ac:dyDescent="0.25">
      <c r="A20" s="1769" t="s">
        <v>789</v>
      </c>
      <c r="B20" s="1769"/>
      <c r="C20" s="67" t="s">
        <v>1582</v>
      </c>
      <c r="D20" s="67">
        <v>10</v>
      </c>
      <c r="E20" s="67" t="s">
        <v>1582</v>
      </c>
      <c r="F20" s="67" t="s">
        <v>1582</v>
      </c>
      <c r="G20" s="67" t="s">
        <v>1582</v>
      </c>
      <c r="H20" s="1715" t="s">
        <v>1582</v>
      </c>
      <c r="I20" s="1715"/>
      <c r="J20" s="1715">
        <v>25</v>
      </c>
      <c r="K20" s="1715"/>
      <c r="L20" s="1715">
        <v>25</v>
      </c>
      <c r="M20" s="1715"/>
      <c r="N20" s="497"/>
    </row>
    <row r="21" spans="1:14" s="10" customFormat="1" ht="12.75" customHeight="1" x14ac:dyDescent="0.25">
      <c r="B21" s="1430"/>
      <c r="C21" s="67"/>
      <c r="D21" s="67"/>
      <c r="E21" s="67"/>
      <c r="F21" s="67"/>
      <c r="G21" s="65"/>
      <c r="H21" s="67"/>
      <c r="I21" s="1436"/>
      <c r="J21" s="67"/>
      <c r="K21" s="1436"/>
      <c r="L21" s="67"/>
      <c r="M21" s="67"/>
    </row>
    <row r="22" spans="1:14" s="10" customFormat="1" ht="14.25" customHeight="1" x14ac:dyDescent="0.25">
      <c r="A22" s="10" t="s">
        <v>1983</v>
      </c>
      <c r="B22" s="1430"/>
      <c r="C22" s="67"/>
      <c r="D22" s="67"/>
      <c r="E22" s="67"/>
      <c r="F22" s="67"/>
      <c r="G22" s="65"/>
      <c r="H22" s="67"/>
      <c r="I22" s="1436"/>
      <c r="J22" s="67"/>
      <c r="K22" s="1436"/>
      <c r="L22" s="67"/>
      <c r="M22" s="67"/>
    </row>
    <row r="23" spans="1:14" ht="12.75" customHeight="1" x14ac:dyDescent="0.25">
      <c r="A23" s="10"/>
      <c r="B23" s="1430"/>
      <c r="C23" s="26"/>
    </row>
    <row r="24" spans="1:14" ht="28.5" customHeight="1" x14ac:dyDescent="0.25">
      <c r="A24" s="1652" t="s">
        <v>1818</v>
      </c>
      <c r="B24" s="1652"/>
      <c r="C24" s="1652"/>
      <c r="D24" s="1652"/>
      <c r="E24" s="1652"/>
      <c r="F24" s="1652"/>
      <c r="G24" s="1652"/>
      <c r="H24" s="1652"/>
      <c r="I24" s="1652"/>
      <c r="J24" s="1652"/>
      <c r="K24" s="1652"/>
      <c r="L24" s="1652"/>
    </row>
    <row r="25" spans="1:14" ht="12.75" customHeight="1" x14ac:dyDescent="0.25">
      <c r="A25" s="96" t="s">
        <v>383</v>
      </c>
      <c r="B25" s="1438"/>
    </row>
    <row r="26" spans="1:14" ht="12.75" customHeight="1" x14ac:dyDescent="0.25">
      <c r="A26" s="96"/>
      <c r="B26" s="1438"/>
    </row>
    <row r="27" spans="1:14" ht="12.75" customHeight="1" x14ac:dyDescent="0.25">
      <c r="A27" s="162"/>
      <c r="B27" s="1435"/>
    </row>
    <row r="28" spans="1:14" ht="17.399999999999999" x14ac:dyDescent="0.3">
      <c r="A28" s="1609" t="s">
        <v>508</v>
      </c>
      <c r="B28" s="1609"/>
      <c r="C28" s="1609"/>
      <c r="D28" s="1609"/>
      <c r="E28" s="1609"/>
      <c r="F28" s="1609"/>
      <c r="G28" s="1609"/>
      <c r="H28" s="1609"/>
      <c r="I28" s="1609"/>
      <c r="J28" s="1609"/>
      <c r="K28" s="1609"/>
      <c r="L28" s="1609"/>
      <c r="M28" s="1609"/>
      <c r="N28" s="29"/>
    </row>
    <row r="29" spans="1:14" ht="12.75" customHeight="1" x14ac:dyDescent="0.3">
      <c r="A29" s="48"/>
      <c r="B29" s="1428"/>
      <c r="C29" s="15"/>
      <c r="D29" s="15"/>
      <c r="E29" s="15"/>
      <c r="F29" s="15"/>
      <c r="G29" s="15"/>
      <c r="H29" s="15"/>
      <c r="I29" s="1429"/>
      <c r="J29" s="15"/>
      <c r="K29" s="1429"/>
      <c r="L29" s="15"/>
      <c r="M29" s="15"/>
      <c r="N29" s="15"/>
    </row>
    <row r="30" spans="1:14" ht="17.399999999999999" x14ac:dyDescent="0.3">
      <c r="A30" s="1602" t="s">
        <v>2459</v>
      </c>
      <c r="B30" s="1602"/>
      <c r="C30" s="1602"/>
      <c r="D30" s="1602"/>
      <c r="E30" s="1602"/>
      <c r="F30" s="1602"/>
      <c r="G30" s="1602"/>
      <c r="H30" s="1602"/>
      <c r="I30" s="1602"/>
      <c r="J30" s="1602"/>
      <c r="K30" s="1602"/>
      <c r="L30" s="1602"/>
      <c r="M30" s="1602"/>
      <c r="N30" s="29"/>
    </row>
    <row r="31" spans="1:14" ht="17.399999999999999" x14ac:dyDescent="0.3">
      <c r="A31" s="1602" t="s">
        <v>387</v>
      </c>
      <c r="B31" s="1602"/>
      <c r="C31" s="1602"/>
      <c r="D31" s="1602"/>
      <c r="E31" s="1602"/>
      <c r="F31" s="1602"/>
      <c r="G31" s="1602"/>
      <c r="H31" s="1602"/>
      <c r="I31" s="1602"/>
      <c r="J31" s="1602"/>
      <c r="K31" s="1602"/>
      <c r="L31" s="1602"/>
      <c r="M31" s="1602"/>
      <c r="N31" s="29"/>
    </row>
    <row r="32" spans="1:14" ht="12.75" customHeight="1" x14ac:dyDescent="0.3">
      <c r="A32" s="15"/>
      <c r="B32" s="1429"/>
      <c r="C32" s="15"/>
      <c r="D32" s="15"/>
      <c r="E32" s="15"/>
      <c r="F32" s="15"/>
      <c r="G32" s="15"/>
      <c r="H32" s="15"/>
      <c r="I32" s="1429"/>
      <c r="J32" s="15"/>
      <c r="K32" s="1429"/>
      <c r="L32" s="15"/>
      <c r="M32" s="15"/>
      <c r="N32" s="29"/>
    </row>
    <row r="33" spans="1:14" ht="12.75" customHeight="1" x14ac:dyDescent="0.3">
      <c r="A33" s="48"/>
      <c r="B33" s="1428"/>
      <c r="C33" s="15"/>
      <c r="D33" s="15"/>
      <c r="E33" s="15"/>
      <c r="F33" s="15"/>
      <c r="G33" s="15"/>
      <c r="H33" s="15"/>
      <c r="I33" s="1429"/>
      <c r="J33" s="15"/>
      <c r="K33" s="1429"/>
      <c r="L33" s="15"/>
      <c r="M33" s="15"/>
      <c r="N33" s="15"/>
    </row>
    <row r="34" spans="1:14" s="267" customFormat="1" ht="14.25" customHeight="1" x14ac:dyDescent="0.3">
      <c r="A34" s="11"/>
      <c r="B34" s="1053"/>
      <c r="C34" s="1631" t="s">
        <v>612</v>
      </c>
      <c r="D34" s="1631"/>
      <c r="E34" s="1631" t="s">
        <v>613</v>
      </c>
      <c r="F34" s="1631"/>
      <c r="G34" s="1631" t="s">
        <v>164</v>
      </c>
      <c r="H34" s="1631"/>
      <c r="I34" s="1631"/>
      <c r="J34" s="1631" t="s">
        <v>761</v>
      </c>
      <c r="K34" s="1631"/>
      <c r="L34" s="1631"/>
      <c r="M34" s="1631"/>
      <c r="N34" s="16"/>
    </row>
    <row r="35" spans="1:14" ht="15.6" x14ac:dyDescent="0.3">
      <c r="A35" s="11"/>
      <c r="B35" s="1053"/>
      <c r="C35" s="16" t="s">
        <v>86</v>
      </c>
      <c r="D35" s="16" t="s">
        <v>85</v>
      </c>
      <c r="E35" s="16" t="s">
        <v>86</v>
      </c>
      <c r="F35" s="16" t="s">
        <v>85</v>
      </c>
      <c r="G35" s="16" t="s">
        <v>86</v>
      </c>
      <c r="H35" s="1631" t="s">
        <v>85</v>
      </c>
      <c r="I35" s="1631"/>
      <c r="J35" s="1631" t="s">
        <v>86</v>
      </c>
      <c r="K35" s="1631"/>
      <c r="L35" s="1631" t="s">
        <v>85</v>
      </c>
      <c r="M35" s="1631"/>
    </row>
    <row r="36" spans="1:14" ht="15.6" x14ac:dyDescent="0.3">
      <c r="A36" s="1432" t="s">
        <v>935</v>
      </c>
      <c r="B36" s="1053"/>
      <c r="C36" s="23" t="s">
        <v>15</v>
      </c>
      <c r="D36" s="23" t="s">
        <v>611</v>
      </c>
      <c r="E36" s="23" t="s">
        <v>15</v>
      </c>
      <c r="F36" s="23" t="s">
        <v>611</v>
      </c>
      <c r="G36" s="23" t="s">
        <v>15</v>
      </c>
      <c r="H36" s="1614" t="s">
        <v>611</v>
      </c>
      <c r="I36" s="1614"/>
      <c r="J36" s="1614" t="s">
        <v>15</v>
      </c>
      <c r="K36" s="1614"/>
      <c r="L36" s="1614" t="s">
        <v>611</v>
      </c>
      <c r="M36" s="1614"/>
    </row>
    <row r="37" spans="1:14" ht="3.75" customHeight="1" thickBot="1" x14ac:dyDescent="0.3">
      <c r="A37" s="17"/>
      <c r="B37" s="996"/>
      <c r="C37" s="18"/>
      <c r="D37" s="18"/>
      <c r="E37" s="18"/>
      <c r="F37" s="18"/>
      <c r="G37" s="24"/>
      <c r="H37" s="24"/>
      <c r="I37" s="24"/>
      <c r="J37" s="18"/>
      <c r="K37" s="18"/>
      <c r="L37" s="1764"/>
      <c r="M37" s="1764"/>
    </row>
    <row r="38" spans="1:14" ht="13.8" x14ac:dyDescent="0.25">
      <c r="A38" s="1431" t="s">
        <v>2264</v>
      </c>
      <c r="B38" s="1430"/>
      <c r="C38" s="21">
        <v>1828</v>
      </c>
      <c r="D38" s="1004">
        <v>243</v>
      </c>
      <c r="E38" s="21">
        <v>5075</v>
      </c>
      <c r="F38" s="21">
        <v>2281</v>
      </c>
      <c r="G38" s="21">
        <v>24655</v>
      </c>
      <c r="H38" s="1767">
        <v>18639</v>
      </c>
      <c r="I38" s="1767"/>
      <c r="J38" s="1767">
        <v>31558</v>
      </c>
      <c r="K38" s="1767"/>
      <c r="L38" s="1684">
        <v>21163</v>
      </c>
      <c r="M38" s="1684"/>
      <c r="N38" s="47"/>
    </row>
    <row r="39" spans="1:14" ht="13.8" x14ac:dyDescent="0.25">
      <c r="A39" s="1443" t="s">
        <v>2265</v>
      </c>
      <c r="B39" s="1430"/>
      <c r="C39" s="1449">
        <v>2200</v>
      </c>
      <c r="D39" s="1449">
        <v>283</v>
      </c>
      <c r="E39" s="1449">
        <v>5844</v>
      </c>
      <c r="F39" s="1449">
        <v>2478</v>
      </c>
      <c r="G39" s="1449">
        <v>26603</v>
      </c>
      <c r="H39" s="1766">
        <v>20112</v>
      </c>
      <c r="I39" s="1766"/>
      <c r="J39" s="1766">
        <v>34647</v>
      </c>
      <c r="K39" s="1766"/>
      <c r="L39" s="1684">
        <v>22872</v>
      </c>
      <c r="M39" s="1684"/>
      <c r="N39" s="47"/>
    </row>
    <row r="40" spans="1:14" ht="13.8" x14ac:dyDescent="0.25">
      <c r="A40" s="1443" t="s">
        <v>1392</v>
      </c>
      <c r="B40" s="1430"/>
      <c r="C40" s="1449">
        <v>3700</v>
      </c>
      <c r="D40" s="1449">
        <v>472</v>
      </c>
      <c r="E40" s="1449">
        <v>6622</v>
      </c>
      <c r="F40" s="1449">
        <v>2682</v>
      </c>
      <c r="G40" s="1449">
        <v>26716</v>
      </c>
      <c r="H40" s="1766">
        <v>20894</v>
      </c>
      <c r="I40" s="1766"/>
      <c r="J40" s="1766">
        <v>37038</v>
      </c>
      <c r="K40" s="1766"/>
      <c r="L40" s="1684">
        <v>24048</v>
      </c>
      <c r="M40" s="1684"/>
      <c r="N40" s="47"/>
    </row>
    <row r="41" spans="1:14" ht="13.8" x14ac:dyDescent="0.25">
      <c r="A41" s="1443" t="s">
        <v>1393</v>
      </c>
      <c r="B41" s="1430"/>
      <c r="C41" s="1449">
        <v>3200</v>
      </c>
      <c r="D41" s="1449">
        <v>620</v>
      </c>
      <c r="E41" s="1449">
        <v>7617</v>
      </c>
      <c r="F41" s="1449">
        <v>2787</v>
      </c>
      <c r="G41" s="1449">
        <v>30014</v>
      </c>
      <c r="H41" s="1766">
        <v>22690</v>
      </c>
      <c r="I41" s="1766"/>
      <c r="J41" s="1766">
        <v>40984</v>
      </c>
      <c r="K41" s="1766"/>
      <c r="L41" s="1684">
        <v>26172</v>
      </c>
      <c r="M41" s="1684"/>
      <c r="N41" s="47"/>
    </row>
    <row r="42" spans="1:14" ht="13.8" x14ac:dyDescent="0.25">
      <c r="A42" s="1443" t="s">
        <v>1495</v>
      </c>
      <c r="B42" s="1430"/>
      <c r="C42" s="1449">
        <v>3000</v>
      </c>
      <c r="D42" s="1449">
        <v>593</v>
      </c>
      <c r="E42" s="1449">
        <v>8671</v>
      </c>
      <c r="F42" s="1449">
        <v>3278</v>
      </c>
      <c r="G42" s="1449">
        <v>28673</v>
      </c>
      <c r="H42" s="1766">
        <v>20009</v>
      </c>
      <c r="I42" s="1766"/>
      <c r="J42" s="1766">
        <v>40569</v>
      </c>
      <c r="K42" s="1766"/>
      <c r="L42" s="1684">
        <v>23990</v>
      </c>
      <c r="M42" s="1684"/>
      <c r="N42" s="47"/>
    </row>
    <row r="43" spans="1:14" ht="13.8" x14ac:dyDescent="0.25">
      <c r="A43" s="1443" t="s">
        <v>1585</v>
      </c>
      <c r="B43" s="1430"/>
      <c r="C43" s="1449">
        <v>3200</v>
      </c>
      <c r="D43" s="1449">
        <v>358</v>
      </c>
      <c r="E43" s="1449">
        <v>9849</v>
      </c>
      <c r="F43" s="1449">
        <v>3309</v>
      </c>
      <c r="G43" s="1449">
        <v>30937</v>
      </c>
      <c r="H43" s="1766">
        <v>20047</v>
      </c>
      <c r="I43" s="1766"/>
      <c r="J43" s="1766">
        <v>44237</v>
      </c>
      <c r="K43" s="1766"/>
      <c r="L43" s="1684">
        <v>23807</v>
      </c>
      <c r="M43" s="1684"/>
      <c r="N43" s="47"/>
    </row>
    <row r="44" spans="1:14" ht="13.8" x14ac:dyDescent="0.25">
      <c r="A44" s="1443" t="s">
        <v>1662</v>
      </c>
      <c r="B44" s="1430"/>
      <c r="C44" s="1449" t="s">
        <v>1094</v>
      </c>
      <c r="D44" s="1449">
        <v>649</v>
      </c>
      <c r="E44" s="1449">
        <v>12828</v>
      </c>
      <c r="F44" s="1449">
        <v>3422</v>
      </c>
      <c r="G44" s="1449">
        <v>25714</v>
      </c>
      <c r="H44" s="1766">
        <v>17944</v>
      </c>
      <c r="I44" s="1766"/>
      <c r="J44" s="1766" t="s">
        <v>1094</v>
      </c>
      <c r="K44" s="1766"/>
      <c r="L44" s="1684">
        <v>22355</v>
      </c>
      <c r="M44" s="1684"/>
      <c r="N44" s="47"/>
    </row>
    <row r="45" spans="1:14" ht="13.8" x14ac:dyDescent="0.25">
      <c r="A45" s="1443" t="s">
        <v>1687</v>
      </c>
      <c r="B45" s="1430"/>
      <c r="C45" s="1449">
        <v>3900</v>
      </c>
      <c r="D45" s="1449">
        <v>609</v>
      </c>
      <c r="E45" s="1449">
        <v>12952</v>
      </c>
      <c r="F45" s="1449">
        <v>3672</v>
      </c>
      <c r="G45" s="1449">
        <v>28275</v>
      </c>
      <c r="H45" s="1766">
        <v>19732</v>
      </c>
      <c r="I45" s="1766"/>
      <c r="J45" s="1766">
        <v>45288</v>
      </c>
      <c r="K45" s="1766"/>
      <c r="L45" s="1684">
        <v>24141</v>
      </c>
      <c r="M45" s="1684"/>
      <c r="N45" s="47"/>
    </row>
    <row r="46" spans="1:14" ht="13.8" x14ac:dyDescent="0.25">
      <c r="A46" s="1443" t="s">
        <v>1805</v>
      </c>
      <c r="B46" s="1430"/>
      <c r="C46" s="1449">
        <v>3900</v>
      </c>
      <c r="D46" s="1449">
        <v>464</v>
      </c>
      <c r="E46" s="1449">
        <v>13857</v>
      </c>
      <c r="F46" s="1449">
        <v>3928</v>
      </c>
      <c r="G46" s="1449">
        <v>28666</v>
      </c>
      <c r="H46" s="1766">
        <v>20004</v>
      </c>
      <c r="I46" s="1766"/>
      <c r="J46" s="1766">
        <v>46712</v>
      </c>
      <c r="K46" s="1766"/>
      <c r="L46" s="1684">
        <v>24508</v>
      </c>
      <c r="M46" s="1684"/>
      <c r="N46" s="47"/>
    </row>
    <row r="47" spans="1:14" ht="13.8" x14ac:dyDescent="0.25">
      <c r="A47" s="1443" t="s">
        <v>1929</v>
      </c>
      <c r="B47" s="1430"/>
      <c r="C47" s="1449">
        <v>4100</v>
      </c>
      <c r="D47" s="1449">
        <v>459</v>
      </c>
      <c r="E47" s="1449">
        <v>14034</v>
      </c>
      <c r="F47" s="1449">
        <v>3987</v>
      </c>
      <c r="G47" s="1449">
        <v>29100</v>
      </c>
      <c r="H47" s="1766">
        <v>20307</v>
      </c>
      <c r="I47" s="1766"/>
      <c r="J47" s="1766">
        <v>47685</v>
      </c>
      <c r="K47" s="1766"/>
      <c r="L47" s="1684">
        <v>24947</v>
      </c>
      <c r="M47" s="1684"/>
      <c r="N47" s="47"/>
    </row>
    <row r="48" spans="1:14" ht="14.25" customHeight="1" x14ac:dyDescent="0.25">
      <c r="A48" s="1443" t="s">
        <v>2256</v>
      </c>
      <c r="B48" s="1430"/>
      <c r="C48" s="1449">
        <v>4100</v>
      </c>
      <c r="D48" s="1449">
        <v>492</v>
      </c>
      <c r="E48" s="1449">
        <v>17233</v>
      </c>
      <c r="F48" s="1449">
        <v>4886</v>
      </c>
      <c r="G48" s="1449">
        <v>31324</v>
      </c>
      <c r="H48" s="1766">
        <v>20298</v>
      </c>
      <c r="I48" s="1766"/>
      <c r="J48" s="1766">
        <v>54399</v>
      </c>
      <c r="K48" s="1766"/>
      <c r="L48" s="1684">
        <v>26243</v>
      </c>
      <c r="M48" s="1684"/>
      <c r="N48" s="47"/>
    </row>
    <row r="49" spans="1:14" ht="14.25" customHeight="1" x14ac:dyDescent="0.25">
      <c r="A49" s="1443" t="s">
        <v>2257</v>
      </c>
      <c r="B49" s="1439"/>
      <c r="C49" s="1449">
        <v>4150</v>
      </c>
      <c r="D49" s="1449">
        <v>627</v>
      </c>
      <c r="E49" s="1449">
        <v>12180</v>
      </c>
      <c r="F49" s="1449">
        <v>3453</v>
      </c>
      <c r="G49" s="1449">
        <v>19686</v>
      </c>
      <c r="H49" s="1766">
        <v>12756</v>
      </c>
      <c r="I49" s="1766"/>
      <c r="J49" s="1766">
        <v>38419</v>
      </c>
      <c r="K49" s="1766"/>
      <c r="L49" s="1684">
        <v>18029</v>
      </c>
      <c r="M49" s="1684"/>
      <c r="N49" s="47"/>
    </row>
    <row r="50" spans="1:14" ht="14.25" customHeight="1" x14ac:dyDescent="0.25">
      <c r="A50" s="1443" t="s">
        <v>2258</v>
      </c>
      <c r="B50" s="1385" t="s">
        <v>2073</v>
      </c>
      <c r="C50" s="1449">
        <v>4200</v>
      </c>
      <c r="D50" s="1449">
        <v>483</v>
      </c>
      <c r="E50" s="1449">
        <v>21391</v>
      </c>
      <c r="F50" s="1449">
        <v>6064</v>
      </c>
      <c r="G50" s="1449">
        <v>30026</v>
      </c>
      <c r="H50" s="1766">
        <v>17025</v>
      </c>
      <c r="I50" s="1766"/>
      <c r="J50" s="1766">
        <v>58911</v>
      </c>
      <c r="K50" s="1766"/>
      <c r="L50" s="1684">
        <v>24779</v>
      </c>
      <c r="M50" s="1684"/>
      <c r="N50" s="47"/>
    </row>
    <row r="51" spans="1:14" ht="14.25" customHeight="1" x14ac:dyDescent="0.25">
      <c r="A51" s="1566">
        <v>2022</v>
      </c>
      <c r="B51" s="1567" t="s">
        <v>2206</v>
      </c>
      <c r="C51" s="438">
        <v>4300</v>
      </c>
      <c r="D51" s="438" t="s">
        <v>1094</v>
      </c>
      <c r="E51" s="438">
        <v>24331</v>
      </c>
      <c r="F51" s="438">
        <v>6491</v>
      </c>
      <c r="G51" s="438">
        <v>30759</v>
      </c>
      <c r="H51" s="1765">
        <v>17437</v>
      </c>
      <c r="I51" s="1765"/>
      <c r="J51" s="1765">
        <v>59390</v>
      </c>
      <c r="K51" s="1765"/>
      <c r="L51" s="1765">
        <v>23920</v>
      </c>
      <c r="M51" s="1765"/>
      <c r="N51" s="47"/>
    </row>
    <row r="52" spans="1:14" ht="12.75" customHeight="1" x14ac:dyDescent="0.25">
      <c r="A52" s="10"/>
      <c r="B52" s="1430"/>
      <c r="C52" s="21"/>
      <c r="D52" s="21"/>
      <c r="E52" s="21"/>
      <c r="F52" s="21"/>
      <c r="G52" s="21"/>
      <c r="H52" s="21"/>
      <c r="I52" s="1434"/>
      <c r="J52" s="21"/>
      <c r="K52" s="1434"/>
      <c r="L52" s="181"/>
      <c r="M52" s="181"/>
      <c r="N52" s="47"/>
    </row>
    <row r="53" spans="1:14" ht="13.8" x14ac:dyDescent="0.25">
      <c r="A53" s="10" t="s">
        <v>1155</v>
      </c>
      <c r="B53" s="1430"/>
      <c r="C53" s="21"/>
      <c r="D53" s="21"/>
      <c r="E53" s="21"/>
      <c r="F53" s="21"/>
      <c r="G53" s="21"/>
      <c r="H53" s="21"/>
      <c r="I53" s="1434"/>
      <c r="J53" s="21"/>
      <c r="K53" s="1434"/>
      <c r="L53" s="181"/>
      <c r="M53" s="181"/>
      <c r="N53" s="47"/>
    </row>
    <row r="55" spans="1:14" ht="15" customHeight="1" x14ac:dyDescent="0.25">
      <c r="A55" s="1670" t="s">
        <v>1928</v>
      </c>
      <c r="B55" s="1670"/>
      <c r="C55" s="1664"/>
      <c r="D55" s="1664"/>
      <c r="E55" s="1664"/>
      <c r="F55" s="1664"/>
      <c r="G55" s="1664"/>
      <c r="H55" s="1664"/>
      <c r="I55" s="1664"/>
      <c r="J55" s="1664"/>
      <c r="K55" s="1664"/>
      <c r="L55" s="1664"/>
    </row>
    <row r="56" spans="1:14" ht="31.5" customHeight="1" x14ac:dyDescent="0.25">
      <c r="A56" s="1652" t="s">
        <v>1984</v>
      </c>
      <c r="B56" s="1652"/>
      <c r="C56" s="1652"/>
      <c r="D56" s="1652"/>
      <c r="E56" s="1652"/>
      <c r="F56" s="1652"/>
      <c r="G56" s="1652"/>
      <c r="H56" s="1652"/>
      <c r="I56" s="1652"/>
      <c r="J56" s="1652"/>
      <c r="K56" s="1652"/>
      <c r="L56" s="1652"/>
    </row>
    <row r="57" spans="1:14" ht="12.75" customHeight="1" x14ac:dyDescent="0.25">
      <c r="A57" s="162"/>
      <c r="B57" s="1435"/>
    </row>
    <row r="58" spans="1:14" ht="17.399999999999999" x14ac:dyDescent="0.3">
      <c r="A58" s="1609" t="s">
        <v>2207</v>
      </c>
      <c r="B58" s="1609"/>
      <c r="C58" s="1609"/>
      <c r="D58" s="1609"/>
      <c r="E58" s="1609"/>
      <c r="F58" s="1609"/>
      <c r="G58" s="1609"/>
      <c r="H58" s="1609"/>
      <c r="I58" s="1609"/>
      <c r="J58" s="1609"/>
      <c r="K58" s="1609"/>
      <c r="L58" s="1609"/>
    </row>
    <row r="59" spans="1:14" ht="12.75" customHeight="1" x14ac:dyDescent="0.3">
      <c r="A59" s="48"/>
      <c r="B59" s="1428"/>
      <c r="C59" s="48"/>
      <c r="D59" s="2"/>
      <c r="E59" s="2"/>
      <c r="F59" s="2"/>
      <c r="G59" s="2"/>
      <c r="H59" s="2"/>
      <c r="I59" s="1437"/>
      <c r="J59" s="2"/>
      <c r="K59" s="1437"/>
      <c r="L59" s="2"/>
    </row>
    <row r="60" spans="1:14" ht="17.399999999999999" x14ac:dyDescent="0.3">
      <c r="A60" s="1602" t="s">
        <v>2460</v>
      </c>
      <c r="B60" s="1602"/>
      <c r="C60" s="1602"/>
      <c r="D60" s="1602"/>
      <c r="E60" s="1602"/>
      <c r="F60" s="1602"/>
      <c r="G60" s="1602"/>
      <c r="H60" s="1602"/>
      <c r="I60" s="1602"/>
      <c r="J60" s="1602"/>
      <c r="K60" s="1602"/>
      <c r="L60" s="1602"/>
    </row>
    <row r="61" spans="1:14" ht="17.399999999999999" x14ac:dyDescent="0.3">
      <c r="A61" s="1602" t="s">
        <v>387</v>
      </c>
      <c r="B61" s="1602"/>
      <c r="C61" s="1602"/>
      <c r="D61" s="1602"/>
      <c r="E61" s="1602"/>
      <c r="F61" s="1602"/>
      <c r="G61" s="1602"/>
      <c r="H61" s="1602"/>
      <c r="I61" s="1602"/>
      <c r="J61" s="1602"/>
      <c r="K61" s="1602"/>
      <c r="L61" s="1602"/>
    </row>
    <row r="62" spans="1:14" ht="17.399999999999999" x14ac:dyDescent="0.3">
      <c r="A62" s="1602" t="s">
        <v>1203</v>
      </c>
      <c r="B62" s="1602"/>
      <c r="C62" s="1602"/>
      <c r="D62" s="1602"/>
      <c r="E62" s="1602"/>
      <c r="F62" s="1602"/>
      <c r="G62" s="1602"/>
      <c r="H62" s="1602"/>
      <c r="I62" s="1602"/>
      <c r="J62" s="1602"/>
      <c r="K62" s="1602"/>
      <c r="L62" s="1602"/>
    </row>
    <row r="63" spans="1:14" ht="12.75" customHeight="1" x14ac:dyDescent="0.3">
      <c r="A63" s="15"/>
      <c r="B63" s="1429"/>
      <c r="C63" s="15"/>
      <c r="D63" s="15"/>
      <c r="E63" s="15"/>
      <c r="F63" s="15"/>
      <c r="G63" s="15"/>
      <c r="H63" s="15"/>
      <c r="I63" s="1429"/>
      <c r="J63" s="15"/>
      <c r="K63" s="1429"/>
      <c r="L63" s="15"/>
    </row>
    <row r="64" spans="1:14" ht="12.75" customHeight="1" x14ac:dyDescent="0.3">
      <c r="A64" s="48"/>
      <c r="B64" s="1428"/>
      <c r="C64" s="48"/>
      <c r="D64" s="15"/>
      <c r="E64" s="15"/>
      <c r="F64" s="15"/>
      <c r="G64" s="15"/>
      <c r="H64" s="15"/>
      <c r="I64" s="1429"/>
      <c r="J64" s="15"/>
      <c r="K64" s="1429"/>
      <c r="L64" s="15"/>
    </row>
    <row r="65" spans="1:15" ht="16.8" thickBot="1" x14ac:dyDescent="0.35">
      <c r="A65" s="71" t="s">
        <v>467</v>
      </c>
      <c r="B65" s="71"/>
      <c r="C65" s="71"/>
      <c r="D65" s="72"/>
      <c r="E65" s="72" t="s">
        <v>1687</v>
      </c>
      <c r="F65" s="72" t="s">
        <v>1805</v>
      </c>
      <c r="G65" s="72" t="s">
        <v>1929</v>
      </c>
      <c r="H65" s="1768" t="s">
        <v>2256</v>
      </c>
      <c r="I65" s="1768"/>
      <c r="J65" s="72" t="s">
        <v>2257</v>
      </c>
      <c r="K65" s="1452" t="s">
        <v>2073</v>
      </c>
      <c r="L65" s="72" t="s">
        <v>2258</v>
      </c>
      <c r="M65" s="1452" t="s">
        <v>2075</v>
      </c>
      <c r="N65" s="35"/>
      <c r="O65" s="35"/>
    </row>
    <row r="66" spans="1:15" x14ac:dyDescent="0.25">
      <c r="C66" s="2"/>
      <c r="D66" s="14"/>
      <c r="E66" s="14"/>
      <c r="F66" s="14"/>
      <c r="G66" s="14"/>
      <c r="H66" s="14"/>
      <c r="I66" s="14"/>
      <c r="J66" s="14"/>
      <c r="K66" s="14"/>
      <c r="L66" s="14"/>
      <c r="M66" s="35"/>
      <c r="N66" s="35"/>
      <c r="O66" s="35"/>
    </row>
    <row r="67" spans="1:15" ht="13.8" x14ac:dyDescent="0.25">
      <c r="A67" s="204" t="s">
        <v>468</v>
      </c>
      <c r="B67" s="204"/>
      <c r="C67" s="204"/>
      <c r="D67" s="13"/>
      <c r="E67" s="13">
        <v>49995</v>
      </c>
      <c r="F67" s="13" t="s">
        <v>1094</v>
      </c>
      <c r="G67" s="13">
        <v>59050</v>
      </c>
      <c r="H67" s="1605">
        <v>69052</v>
      </c>
      <c r="I67" s="1605"/>
      <c r="J67" s="1605">
        <v>39732</v>
      </c>
      <c r="K67" s="1605"/>
      <c r="L67" s="1605">
        <v>60432</v>
      </c>
      <c r="M67" s="1605"/>
      <c r="N67" s="82"/>
      <c r="O67" s="82"/>
    </row>
    <row r="68" spans="1:15" x14ac:dyDescent="0.25">
      <c r="A68" s="374" t="s">
        <v>541</v>
      </c>
      <c r="B68" s="374"/>
      <c r="C68" s="374"/>
      <c r="D68" s="79"/>
      <c r="E68" s="79">
        <v>3900</v>
      </c>
      <c r="F68" s="79">
        <v>3900</v>
      </c>
      <c r="G68" s="79">
        <v>4100</v>
      </c>
      <c r="H68" s="1699">
        <v>4100</v>
      </c>
      <c r="I68" s="1699"/>
      <c r="J68" s="1699">
        <v>4150</v>
      </c>
      <c r="K68" s="1699"/>
      <c r="L68" s="1699">
        <v>4200</v>
      </c>
      <c r="M68" s="1699"/>
      <c r="N68" s="82"/>
      <c r="O68" s="82"/>
    </row>
    <row r="69" spans="1:15" x14ac:dyDescent="0.25">
      <c r="A69" s="374" t="s">
        <v>542</v>
      </c>
      <c r="B69" s="374"/>
      <c r="C69" s="374"/>
      <c r="D69" s="79"/>
      <c r="E69" s="79">
        <v>41390</v>
      </c>
      <c r="F69" s="79">
        <v>42810</v>
      </c>
      <c r="G69" s="79">
        <v>43585</v>
      </c>
      <c r="H69" s="1699">
        <v>50299</v>
      </c>
      <c r="I69" s="1699"/>
      <c r="J69" s="1699">
        <v>34269</v>
      </c>
      <c r="K69" s="1699"/>
      <c r="L69" s="1699">
        <v>54711</v>
      </c>
      <c r="M69" s="1699"/>
      <c r="N69" s="82"/>
      <c r="O69" s="82"/>
    </row>
    <row r="70" spans="1:15" x14ac:dyDescent="0.25">
      <c r="A70" s="374" t="s">
        <v>1233</v>
      </c>
      <c r="B70" s="374"/>
      <c r="C70" s="374"/>
      <c r="D70" s="79"/>
      <c r="E70" s="79">
        <v>4705</v>
      </c>
      <c r="F70" s="79" t="s">
        <v>1094</v>
      </c>
      <c r="G70" s="79">
        <v>11365</v>
      </c>
      <c r="H70" s="1699">
        <v>14653</v>
      </c>
      <c r="I70" s="1699"/>
      <c r="J70" s="1699">
        <v>1313</v>
      </c>
      <c r="K70" s="1699"/>
      <c r="L70" s="1699">
        <v>1521</v>
      </c>
      <c r="M70" s="1699"/>
      <c r="N70" s="35"/>
      <c r="O70" s="35"/>
    </row>
    <row r="71" spans="1:15" ht="13.8" x14ac:dyDescent="0.25">
      <c r="A71" s="204" t="s">
        <v>1934</v>
      </c>
      <c r="B71" s="204"/>
      <c r="C71" s="374"/>
      <c r="D71" s="79"/>
      <c r="E71" s="90">
        <v>150</v>
      </c>
      <c r="F71" s="90" t="s">
        <v>1094</v>
      </c>
      <c r="G71" s="90">
        <v>125</v>
      </c>
      <c r="H71" s="1625">
        <v>268</v>
      </c>
      <c r="I71" s="1625"/>
      <c r="J71" s="1625">
        <v>1379</v>
      </c>
      <c r="K71" s="1625"/>
      <c r="L71" s="1625">
        <v>2079</v>
      </c>
      <c r="M71" s="1625"/>
      <c r="N71" s="35"/>
      <c r="O71" s="35"/>
    </row>
    <row r="72" spans="1:15" ht="13.8" x14ac:dyDescent="0.25">
      <c r="A72" s="204" t="s">
        <v>433</v>
      </c>
      <c r="B72" s="204"/>
      <c r="C72" s="204"/>
      <c r="D72" s="90"/>
      <c r="E72" s="60">
        <v>335</v>
      </c>
      <c r="F72" s="60">
        <v>415</v>
      </c>
      <c r="G72" s="60">
        <v>310</v>
      </c>
      <c r="H72" s="1627">
        <v>19953</v>
      </c>
      <c r="I72" s="1627"/>
      <c r="J72" s="1627">
        <v>3226</v>
      </c>
      <c r="K72" s="1627"/>
      <c r="L72" s="1627">
        <v>5305</v>
      </c>
      <c r="M72" s="1627"/>
      <c r="N72" s="82"/>
      <c r="O72" s="82"/>
    </row>
    <row r="73" spans="1:15" ht="13.8" x14ac:dyDescent="0.25">
      <c r="A73" s="1047" t="s">
        <v>434</v>
      </c>
      <c r="B73" s="1047"/>
      <c r="C73" s="1047"/>
      <c r="D73" s="91"/>
      <c r="E73" s="56">
        <v>50480</v>
      </c>
      <c r="F73" s="56">
        <v>52830</v>
      </c>
      <c r="G73" s="56">
        <v>59485</v>
      </c>
      <c r="H73" s="1743">
        <v>89273</v>
      </c>
      <c r="I73" s="1743"/>
      <c r="J73" s="1743">
        <v>44337</v>
      </c>
      <c r="K73" s="1743"/>
      <c r="L73" s="1743">
        <v>67817</v>
      </c>
      <c r="M73" s="1743"/>
      <c r="N73" s="35"/>
      <c r="O73" s="35"/>
    </row>
    <row r="74" spans="1:15" ht="13.8" x14ac:dyDescent="0.25">
      <c r="A74" s="10" t="s">
        <v>435</v>
      </c>
      <c r="B74" s="1430"/>
      <c r="C74" s="10"/>
      <c r="D74" s="90"/>
      <c r="E74" s="60">
        <v>290</v>
      </c>
      <c r="F74" s="60">
        <v>1085</v>
      </c>
      <c r="G74" s="60">
        <v>1320</v>
      </c>
      <c r="H74" s="1627">
        <v>-118</v>
      </c>
      <c r="I74" s="1627"/>
      <c r="J74" s="1627">
        <v>574</v>
      </c>
      <c r="K74" s="1627"/>
      <c r="L74" s="1763">
        <v>-3489</v>
      </c>
      <c r="M74" s="1763"/>
    </row>
    <row r="75" spans="1:15" ht="13.8" x14ac:dyDescent="0.25">
      <c r="A75" s="10" t="s">
        <v>436</v>
      </c>
      <c r="B75" s="1430"/>
      <c r="C75" s="10"/>
      <c r="D75" s="90"/>
      <c r="E75" s="13">
        <v>50770</v>
      </c>
      <c r="F75" s="13">
        <v>53915</v>
      </c>
      <c r="G75" s="13">
        <v>60805</v>
      </c>
      <c r="H75" s="1626">
        <v>89154</v>
      </c>
      <c r="I75" s="1626"/>
      <c r="J75" s="1626">
        <v>44911</v>
      </c>
      <c r="K75" s="1626"/>
      <c r="L75" s="1626">
        <v>64327</v>
      </c>
      <c r="M75" s="1626"/>
    </row>
    <row r="76" spans="1:15" ht="13.8" x14ac:dyDescent="0.25">
      <c r="A76" s="10" t="s">
        <v>437</v>
      </c>
      <c r="B76" s="1430"/>
      <c r="C76" s="10"/>
      <c r="D76" s="90"/>
      <c r="E76" s="60">
        <v>26760</v>
      </c>
      <c r="F76" s="60">
        <v>27900</v>
      </c>
      <c r="G76" s="60">
        <v>32040</v>
      </c>
      <c r="H76" s="1627">
        <v>38203</v>
      </c>
      <c r="I76" s="1627"/>
      <c r="J76" s="1627">
        <v>25008</v>
      </c>
      <c r="K76" s="1627"/>
      <c r="L76" s="1627">
        <v>36010</v>
      </c>
      <c r="M76" s="1627"/>
    </row>
    <row r="77" spans="1:15" ht="13.8" x14ac:dyDescent="0.25">
      <c r="A77" s="10" t="s">
        <v>438</v>
      </c>
      <c r="B77" s="1430"/>
      <c r="C77" s="10"/>
      <c r="D77" s="90"/>
      <c r="E77" s="13">
        <v>24010</v>
      </c>
      <c r="F77" s="13">
        <v>26015</v>
      </c>
      <c r="G77" s="13">
        <v>28765</v>
      </c>
      <c r="H77" s="1626">
        <v>50951</v>
      </c>
      <c r="I77" s="1626"/>
      <c r="J77" s="1626">
        <v>19904</v>
      </c>
      <c r="K77" s="1626"/>
      <c r="L77" s="1626">
        <v>28317</v>
      </c>
      <c r="M77" s="1626"/>
    </row>
    <row r="78" spans="1:15" ht="13.8" x14ac:dyDescent="0.25">
      <c r="A78" s="10"/>
      <c r="B78" s="1430"/>
      <c r="C78" s="10"/>
      <c r="D78" s="13"/>
      <c r="E78" s="73"/>
      <c r="F78" s="73"/>
      <c r="G78" s="73"/>
      <c r="H78" s="73"/>
      <c r="I78" s="73"/>
      <c r="J78" s="73"/>
      <c r="K78" s="73"/>
      <c r="L78" s="73"/>
    </row>
    <row r="79" spans="1:15" ht="13.8" x14ac:dyDescent="0.25">
      <c r="A79" s="10" t="s">
        <v>1168</v>
      </c>
      <c r="B79" s="1430"/>
      <c r="C79" s="10"/>
      <c r="D79" s="13"/>
      <c r="E79" s="13">
        <v>9095</v>
      </c>
      <c r="F79" s="13">
        <v>9640</v>
      </c>
      <c r="G79" s="13">
        <v>9835</v>
      </c>
      <c r="H79" s="1605">
        <v>10681</v>
      </c>
      <c r="I79" s="1605"/>
      <c r="J79" s="1605">
        <v>10704</v>
      </c>
      <c r="K79" s="1605"/>
      <c r="L79" s="1605">
        <v>10597</v>
      </c>
      <c r="M79" s="1605"/>
    </row>
    <row r="80" spans="1:15" ht="13.8" x14ac:dyDescent="0.25">
      <c r="A80" s="10" t="s">
        <v>1169</v>
      </c>
      <c r="B80" s="1430"/>
      <c r="C80" s="10"/>
      <c r="D80" s="13"/>
      <c r="E80" s="13">
        <v>1130</v>
      </c>
      <c r="F80" s="13">
        <v>990</v>
      </c>
      <c r="G80" s="13">
        <v>950</v>
      </c>
      <c r="H80" s="1605">
        <v>940</v>
      </c>
      <c r="I80" s="1605"/>
      <c r="J80" s="1605">
        <v>1138</v>
      </c>
      <c r="K80" s="1605"/>
      <c r="L80" s="1605">
        <v>1127</v>
      </c>
      <c r="M80" s="1605"/>
    </row>
    <row r="81" spans="1:13" ht="13.8" x14ac:dyDescent="0.25">
      <c r="A81" s="10" t="s">
        <v>1170</v>
      </c>
      <c r="B81" s="1430"/>
      <c r="C81" s="10"/>
      <c r="D81" s="13"/>
      <c r="E81" s="13">
        <v>3800</v>
      </c>
      <c r="F81" s="13">
        <v>3660</v>
      </c>
      <c r="G81" s="13">
        <v>5440</v>
      </c>
      <c r="H81" s="1605">
        <v>6797</v>
      </c>
      <c r="I81" s="1605"/>
      <c r="J81" s="1605">
        <v>5340</v>
      </c>
      <c r="K81" s="1605"/>
      <c r="L81" s="1605">
        <v>7310</v>
      </c>
      <c r="M81" s="1605"/>
    </row>
    <row r="82" spans="1:13" ht="13.8" x14ac:dyDescent="0.25">
      <c r="A82" s="10" t="s">
        <v>1171</v>
      </c>
      <c r="B82" s="1430"/>
      <c r="C82" s="10"/>
      <c r="D82" s="13"/>
      <c r="E82" s="13">
        <v>1000</v>
      </c>
      <c r="F82" s="13">
        <v>1530</v>
      </c>
      <c r="G82" s="13">
        <v>3005</v>
      </c>
      <c r="H82" s="1605">
        <v>2721</v>
      </c>
      <c r="I82" s="1605"/>
      <c r="J82" s="1605">
        <v>717</v>
      </c>
      <c r="K82" s="1605"/>
      <c r="L82" s="1605">
        <v>2127</v>
      </c>
      <c r="M82" s="1605"/>
    </row>
    <row r="83" spans="1:13" ht="12.75" customHeight="1" x14ac:dyDescent="0.25">
      <c r="A83" s="10"/>
      <c r="B83" s="1430"/>
      <c r="C83" s="10"/>
      <c r="D83" s="67"/>
    </row>
    <row r="84" spans="1:13" ht="13.8" x14ac:dyDescent="0.25">
      <c r="A84" s="10"/>
      <c r="B84" s="1430"/>
      <c r="C84" s="10"/>
      <c r="D84" s="67"/>
      <c r="E84" s="47"/>
      <c r="F84" s="47"/>
      <c r="G84" s="47"/>
      <c r="H84" s="47"/>
      <c r="I84" s="47"/>
      <c r="J84" s="47"/>
      <c r="K84" s="47"/>
      <c r="L84" s="47"/>
    </row>
    <row r="85" spans="1:13" ht="12.75" customHeight="1" x14ac:dyDescent="0.25">
      <c r="A85" s="730" t="s">
        <v>1583</v>
      </c>
      <c r="B85" s="1430"/>
      <c r="C85" s="10"/>
      <c r="D85" s="67"/>
    </row>
    <row r="86" spans="1:13" ht="12.75" customHeight="1" x14ac:dyDescent="0.25">
      <c r="A86" s="10"/>
      <c r="B86" s="1430"/>
      <c r="C86" s="10"/>
      <c r="D86" s="26"/>
    </row>
    <row r="87" spans="1:13" ht="13.8" x14ac:dyDescent="0.25">
      <c r="A87" s="1752" t="s">
        <v>1874</v>
      </c>
      <c r="B87" s="1752"/>
      <c r="C87" s="1603"/>
      <c r="D87" s="1603"/>
      <c r="E87" s="1603"/>
      <c r="F87" s="1603"/>
      <c r="G87" s="1603"/>
      <c r="H87" s="1603"/>
      <c r="I87" s="1603"/>
      <c r="J87" s="1603"/>
      <c r="K87" s="1603"/>
      <c r="L87" s="1603"/>
      <c r="M87" s="1603"/>
    </row>
    <row r="92" spans="1:13" x14ac:dyDescent="0.25">
      <c r="E92" s="47"/>
      <c r="F92" s="47"/>
      <c r="G92" s="47"/>
      <c r="H92" s="47"/>
      <c r="I92" s="47"/>
      <c r="J92" s="47"/>
      <c r="K92" s="47"/>
      <c r="L92" s="47"/>
    </row>
  </sheetData>
  <customSheetViews>
    <customSheetView guid="{F67F5823-51D5-4D47-B100-5B47C1E6BCB9}" showPageBreaks="1" fitToPage="1" printArea="1">
      <selection activeCell="J13" sqref="J13"/>
      <pageMargins left="0.75" right="0.75" top="1" bottom="1" header="0.5" footer="0.5"/>
      <printOptions horizontalCentered="1"/>
      <pageSetup scale="54" firstPageNumber="33" orientation="portrait" verticalDpi="300" r:id="rId1"/>
      <headerFooter alignWithMargins="0">
        <oddFooter>&amp;C&amp;P</oddFooter>
      </headerFooter>
    </customSheetView>
    <customSheetView guid="{9014CDA8-C3FC-41E6-A045-DAEFC55B82B1}" showPageBreaks="1" fitToPage="1" printArea="1" topLeftCell="A64">
      <selection activeCell="K79" sqref="K79"/>
      <pageMargins left="0.75" right="0.75" top="1" bottom="1" header="0.5" footer="0.5"/>
      <printOptions horizontalCentered="1"/>
      <pageSetup scale="53" firstPageNumber="33" orientation="portrait" verticalDpi="300" r:id="rId2"/>
      <headerFooter alignWithMargins="0">
        <oddFooter>&amp;C&amp;P</oddFooter>
      </headerFooter>
    </customSheetView>
  </customSheetViews>
  <mergeCells count="162">
    <mergeCell ref="A8:B8"/>
    <mergeCell ref="A10:B10"/>
    <mergeCell ref="A87:M87"/>
    <mergeCell ref="A61:L61"/>
    <mergeCell ref="A62:L62"/>
    <mergeCell ref="A60:L60"/>
    <mergeCell ref="A56:L56"/>
    <mergeCell ref="H68:I68"/>
    <mergeCell ref="H69:I69"/>
    <mergeCell ref="H70:I70"/>
    <mergeCell ref="J68:K68"/>
    <mergeCell ref="J69:K69"/>
    <mergeCell ref="J70:K70"/>
    <mergeCell ref="L68:M68"/>
    <mergeCell ref="L69:M69"/>
    <mergeCell ref="L70:M70"/>
    <mergeCell ref="H71:I71"/>
    <mergeCell ref="H72:I72"/>
    <mergeCell ref="H65:I65"/>
    <mergeCell ref="A11:B11"/>
    <mergeCell ref="A12:B12"/>
    <mergeCell ref="A13:B13"/>
    <mergeCell ref="A14:B14"/>
    <mergeCell ref="A15:B15"/>
    <mergeCell ref="A58:L58"/>
    <mergeCell ref="C34:D34"/>
    <mergeCell ref="E34:F34"/>
    <mergeCell ref="A55:L55"/>
    <mergeCell ref="A24:L24"/>
    <mergeCell ref="H15:I15"/>
    <mergeCell ref="H16:I16"/>
    <mergeCell ref="H17:I17"/>
    <mergeCell ref="H18:I18"/>
    <mergeCell ref="H19:I19"/>
    <mergeCell ref="H20:I20"/>
    <mergeCell ref="A16:B16"/>
    <mergeCell ref="A17:B17"/>
    <mergeCell ref="A18:B18"/>
    <mergeCell ref="A19:B19"/>
    <mergeCell ref="A20:B20"/>
    <mergeCell ref="H38:I38"/>
    <mergeCell ref="H39:I39"/>
    <mergeCell ref="H40:I40"/>
    <mergeCell ref="H41:I41"/>
    <mergeCell ref="H42:I42"/>
    <mergeCell ref="A30:M30"/>
    <mergeCell ref="A31:M31"/>
    <mergeCell ref="G34:I34"/>
    <mergeCell ref="J12:K12"/>
    <mergeCell ref="J13:K13"/>
    <mergeCell ref="J14:K14"/>
    <mergeCell ref="H8:I8"/>
    <mergeCell ref="J8:K8"/>
    <mergeCell ref="L8:M8"/>
    <mergeCell ref="H10:I10"/>
    <mergeCell ref="H11:I11"/>
    <mergeCell ref="H12:I12"/>
    <mergeCell ref="H13:I13"/>
    <mergeCell ref="H14:I14"/>
    <mergeCell ref="A1:M1"/>
    <mergeCell ref="A3:M3"/>
    <mergeCell ref="A4:M4"/>
    <mergeCell ref="A5:M5"/>
    <mergeCell ref="A28:M28"/>
    <mergeCell ref="J20:K20"/>
    <mergeCell ref="L10:M10"/>
    <mergeCell ref="L11:M11"/>
    <mergeCell ref="L12:M12"/>
    <mergeCell ref="L13:M13"/>
    <mergeCell ref="L14:M14"/>
    <mergeCell ref="L15:M15"/>
    <mergeCell ref="L16:M16"/>
    <mergeCell ref="L17:M17"/>
    <mergeCell ref="L18:M18"/>
    <mergeCell ref="L19:M19"/>
    <mergeCell ref="L20:M20"/>
    <mergeCell ref="J15:K15"/>
    <mergeCell ref="J16:K16"/>
    <mergeCell ref="J17:K17"/>
    <mergeCell ref="J18:K18"/>
    <mergeCell ref="J19:K19"/>
    <mergeCell ref="J10:K10"/>
    <mergeCell ref="J11:K11"/>
    <mergeCell ref="H35:I35"/>
    <mergeCell ref="H36:I36"/>
    <mergeCell ref="J35:K35"/>
    <mergeCell ref="J36:K36"/>
    <mergeCell ref="L36:M36"/>
    <mergeCell ref="L35:M35"/>
    <mergeCell ref="J34:M34"/>
    <mergeCell ref="L48:M48"/>
    <mergeCell ref="L49:M49"/>
    <mergeCell ref="L50:M50"/>
    <mergeCell ref="H48:I48"/>
    <mergeCell ref="H49:I49"/>
    <mergeCell ref="H50:I50"/>
    <mergeCell ref="H51:I51"/>
    <mergeCell ref="J38:K38"/>
    <mergeCell ref="J39:K39"/>
    <mergeCell ref="J40:K40"/>
    <mergeCell ref="J41:K41"/>
    <mergeCell ref="J42:K42"/>
    <mergeCell ref="J43:K43"/>
    <mergeCell ref="J44:K44"/>
    <mergeCell ref="J45:K45"/>
    <mergeCell ref="J46:K46"/>
    <mergeCell ref="J47:K47"/>
    <mergeCell ref="J48:K48"/>
    <mergeCell ref="J49:K49"/>
    <mergeCell ref="H43:I43"/>
    <mergeCell ref="H44:I44"/>
    <mergeCell ref="H45:I45"/>
    <mergeCell ref="H46:I46"/>
    <mergeCell ref="H47:I47"/>
    <mergeCell ref="J71:K71"/>
    <mergeCell ref="J72:K72"/>
    <mergeCell ref="L71:M71"/>
    <mergeCell ref="L72:M72"/>
    <mergeCell ref="H73:I73"/>
    <mergeCell ref="J73:K73"/>
    <mergeCell ref="L73:M73"/>
    <mergeCell ref="L38:M38"/>
    <mergeCell ref="L37:M37"/>
    <mergeCell ref="J51:K51"/>
    <mergeCell ref="L51:M51"/>
    <mergeCell ref="H67:I67"/>
    <mergeCell ref="J67:K67"/>
    <mergeCell ref="L67:M67"/>
    <mergeCell ref="J50:K50"/>
    <mergeCell ref="L39:M39"/>
    <mergeCell ref="L40:M40"/>
    <mergeCell ref="L41:M41"/>
    <mergeCell ref="L42:M42"/>
    <mergeCell ref="L43:M43"/>
    <mergeCell ref="L44:M44"/>
    <mergeCell ref="L45:M45"/>
    <mergeCell ref="L46:M46"/>
    <mergeCell ref="L47:M47"/>
    <mergeCell ref="H74:I74"/>
    <mergeCell ref="J74:K74"/>
    <mergeCell ref="L74:M74"/>
    <mergeCell ref="H75:I75"/>
    <mergeCell ref="H76:I76"/>
    <mergeCell ref="J75:K75"/>
    <mergeCell ref="J76:K76"/>
    <mergeCell ref="L75:M75"/>
    <mergeCell ref="L76:M76"/>
    <mergeCell ref="L81:M81"/>
    <mergeCell ref="L82:M82"/>
    <mergeCell ref="H81:I81"/>
    <mergeCell ref="H82:I82"/>
    <mergeCell ref="J79:K79"/>
    <mergeCell ref="J80:K80"/>
    <mergeCell ref="J81:K81"/>
    <mergeCell ref="J82:K82"/>
    <mergeCell ref="H77:I77"/>
    <mergeCell ref="J77:K77"/>
    <mergeCell ref="L77:M77"/>
    <mergeCell ref="H79:I79"/>
    <mergeCell ref="H80:I80"/>
    <mergeCell ref="L79:M79"/>
    <mergeCell ref="L80:M80"/>
  </mergeCells>
  <phoneticPr fontId="0" type="noConversion"/>
  <hyperlinks>
    <hyperlink ref="A87:M87" r:id="rId3" display="Source: Statistics Canada. Table 32-10-0108-01 - Aquaculture economic statistics, value added account (x 1,000)" xr:uid="{00000000-0004-0000-3E00-000000000000}"/>
    <hyperlink ref="A55:L55" r:id="rId4" display="Source: Statistics Canada. Table 32-10-0107-01 Aquaculture, production and value (x 1,000)" xr:uid="{00000000-0004-0000-3E00-000001000000}"/>
  </hyperlinks>
  <printOptions horizontalCentered="1"/>
  <pageMargins left="0.74803149606299202" right="0.74803149606299202" top="0.98425196850393704" bottom="0.98425196850393704" header="0.511811023622047" footer="0.511811023622047"/>
  <pageSetup scale="55" firstPageNumber="27" orientation="portrait" useFirstPageNumber="1" r:id="rId5"/>
  <headerFooter alignWithMargins="0"/>
  <legacyDrawingHF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9">
    <tabColor rgb="FF7030A0"/>
    <pageSetUpPr fitToPage="1"/>
  </sheetPr>
  <dimension ref="A1:N63"/>
  <sheetViews>
    <sheetView zoomScaleNormal="100" workbookViewId="0">
      <selection activeCell="D33" sqref="D33:J33"/>
    </sheetView>
  </sheetViews>
  <sheetFormatPr defaultRowHeight="13.2" x14ac:dyDescent="0.25"/>
  <cols>
    <col min="1" max="1" width="7" customWidth="1"/>
    <col min="2" max="2" width="2.33203125" customWidth="1"/>
    <col min="3" max="3" width="9.109375" customWidth="1"/>
    <col min="4" max="4" width="13.109375" customWidth="1"/>
    <col min="5" max="5" width="2.33203125" customWidth="1"/>
    <col min="6" max="6" width="17.5546875" customWidth="1"/>
    <col min="7" max="7" width="16.88671875" customWidth="1"/>
    <col min="8" max="8" width="18.109375" customWidth="1"/>
    <col min="9" max="9" width="17.88671875" customWidth="1"/>
    <col min="10" max="10" width="11.33203125" customWidth="1"/>
    <col min="11" max="11" width="10.6640625" customWidth="1"/>
    <col min="12" max="12" width="16.109375" customWidth="1"/>
  </cols>
  <sheetData>
    <row r="1" spans="1:12" ht="17.399999999999999" x14ac:dyDescent="0.3">
      <c r="A1" s="1609" t="s">
        <v>2464</v>
      </c>
      <c r="B1" s="1609"/>
      <c r="C1" s="1609"/>
      <c r="D1" s="1609"/>
      <c r="E1" s="1609"/>
      <c r="F1" s="1609"/>
      <c r="G1" s="1609"/>
      <c r="H1" s="1609"/>
      <c r="I1" s="1609"/>
      <c r="J1" s="1609"/>
      <c r="K1" s="1609"/>
      <c r="L1" s="1609"/>
    </row>
    <row r="2" spans="1:12" ht="18" customHeight="1" x14ac:dyDescent="0.3">
      <c r="A2" s="48"/>
      <c r="B2" s="1428"/>
      <c r="C2" s="48"/>
      <c r="D2" s="48"/>
      <c r="E2" s="1428"/>
      <c r="F2" s="48"/>
      <c r="G2" s="48"/>
      <c r="H2" s="48"/>
      <c r="I2" s="48"/>
      <c r="J2" s="15"/>
    </row>
    <row r="3" spans="1:12" ht="17.399999999999999" x14ac:dyDescent="0.3">
      <c r="A3" s="1602" t="s">
        <v>1626</v>
      </c>
      <c r="B3" s="1602"/>
      <c r="C3" s="1602"/>
      <c r="D3" s="1602"/>
      <c r="E3" s="1602"/>
      <c r="F3" s="1602"/>
      <c r="G3" s="1602"/>
      <c r="H3" s="1602"/>
      <c r="I3" s="1602"/>
      <c r="J3" s="1602"/>
      <c r="K3" s="1602"/>
      <c r="L3" s="1602"/>
    </row>
    <row r="4" spans="1:12" ht="17.399999999999999" x14ac:dyDescent="0.3">
      <c r="A4" s="1602" t="s">
        <v>2461</v>
      </c>
      <c r="B4" s="1602"/>
      <c r="C4" s="1602"/>
      <c r="D4" s="1602"/>
      <c r="E4" s="1602"/>
      <c r="F4" s="1602"/>
      <c r="G4" s="1602"/>
      <c r="H4" s="1602"/>
      <c r="I4" s="1602"/>
      <c r="J4" s="1602"/>
      <c r="K4" s="1602"/>
      <c r="L4" s="1602"/>
    </row>
    <row r="5" spans="1:12" ht="17.399999999999999" x14ac:dyDescent="0.3">
      <c r="A5" s="1602" t="s">
        <v>387</v>
      </c>
      <c r="B5" s="1602"/>
      <c r="C5" s="1602"/>
      <c r="D5" s="1602"/>
      <c r="E5" s="1602"/>
      <c r="F5" s="1602"/>
      <c r="G5" s="1602"/>
      <c r="H5" s="1602"/>
      <c r="I5" s="1602"/>
      <c r="J5" s="1602"/>
      <c r="K5" s="1602"/>
      <c r="L5" s="1602"/>
    </row>
    <row r="6" spans="1:12" ht="12.75" customHeight="1" x14ac:dyDescent="0.3">
      <c r="A6" s="15"/>
      <c r="B6" s="1429"/>
      <c r="C6" s="15"/>
      <c r="D6" s="15"/>
      <c r="E6" s="1442"/>
      <c r="F6" s="15"/>
      <c r="G6" s="15"/>
      <c r="H6" s="15"/>
      <c r="I6" s="15"/>
      <c r="J6" s="29"/>
    </row>
    <row r="7" spans="1:12" ht="12.75" customHeight="1" x14ac:dyDescent="0.3">
      <c r="A7" s="15"/>
      <c r="B7" s="1429"/>
      <c r="C7" s="15"/>
      <c r="D7" s="15"/>
      <c r="E7" s="1442"/>
      <c r="F7" s="15"/>
      <c r="G7" s="15"/>
      <c r="H7" s="15"/>
      <c r="I7" s="15"/>
      <c r="J7" s="15"/>
    </row>
    <row r="8" spans="1:12" ht="15.6" x14ac:dyDescent="0.3">
      <c r="A8" s="78"/>
      <c r="B8" s="78"/>
      <c r="C8" s="1755" t="s">
        <v>881</v>
      </c>
      <c r="D8" s="1614"/>
      <c r="E8" s="1614"/>
      <c r="F8" s="1756"/>
      <c r="G8" s="1755" t="s">
        <v>1118</v>
      </c>
      <c r="H8" s="1614"/>
      <c r="I8" s="1756"/>
      <c r="J8" s="1755" t="s">
        <v>320</v>
      </c>
      <c r="K8" s="1614"/>
      <c r="L8" s="1614"/>
    </row>
    <row r="9" spans="1:12" ht="15.6" x14ac:dyDescent="0.3">
      <c r="A9" s="78"/>
      <c r="B9" s="78"/>
      <c r="C9" s="1755" t="s">
        <v>882</v>
      </c>
      <c r="D9" s="1614"/>
      <c r="E9" s="1614"/>
      <c r="F9" s="1756"/>
      <c r="G9" s="1755" t="s">
        <v>1037</v>
      </c>
      <c r="H9" s="1614"/>
      <c r="I9" s="1756"/>
      <c r="J9" s="1755" t="s">
        <v>1037</v>
      </c>
      <c r="K9" s="1614"/>
      <c r="L9" s="1614"/>
    </row>
    <row r="10" spans="1:12" ht="15.6" x14ac:dyDescent="0.3">
      <c r="A10" s="11" t="s">
        <v>546</v>
      </c>
      <c r="B10" s="1053"/>
      <c r="C10" s="823" t="s">
        <v>1623</v>
      </c>
      <c r="D10" s="1771" t="s">
        <v>1624</v>
      </c>
      <c r="E10" s="1771"/>
      <c r="F10" s="824" t="s">
        <v>1625</v>
      </c>
      <c r="G10" s="823" t="s">
        <v>1623</v>
      </c>
      <c r="H10" s="7" t="s">
        <v>1624</v>
      </c>
      <c r="I10" s="824" t="s">
        <v>1625</v>
      </c>
      <c r="J10" s="823" t="s">
        <v>1623</v>
      </c>
      <c r="K10" s="7" t="s">
        <v>1624</v>
      </c>
      <c r="L10" s="7" t="s">
        <v>1625</v>
      </c>
    </row>
    <row r="11" spans="1:12" ht="3.75" customHeight="1" thickBot="1" x14ac:dyDescent="0.3">
      <c r="A11" s="17"/>
      <c r="B11" s="996"/>
      <c r="C11" s="825"/>
      <c r="D11" s="821"/>
      <c r="E11" s="821"/>
      <c r="F11" s="826"/>
      <c r="G11" s="825"/>
      <c r="H11" s="821"/>
      <c r="I11" s="826"/>
      <c r="J11" s="829"/>
      <c r="K11" s="822"/>
      <c r="L11" s="822"/>
    </row>
    <row r="12" spans="1:12" ht="4.5" customHeight="1" x14ac:dyDescent="0.25">
      <c r="A12" s="2"/>
      <c r="B12" s="1437"/>
      <c r="C12" s="827"/>
      <c r="D12" s="69"/>
      <c r="E12" s="69"/>
      <c r="F12" s="828"/>
      <c r="G12" s="827"/>
      <c r="H12" s="69"/>
      <c r="I12" s="828"/>
      <c r="J12" s="830"/>
      <c r="K12" s="35"/>
      <c r="L12" s="35"/>
    </row>
    <row r="13" spans="1:12" ht="13.8" x14ac:dyDescent="0.25">
      <c r="A13" s="1431" t="s">
        <v>1805</v>
      </c>
      <c r="B13" s="1430"/>
      <c r="C13" s="831">
        <v>107.7</v>
      </c>
      <c r="D13" s="1772">
        <v>91.8</v>
      </c>
      <c r="E13" s="1772"/>
      <c r="F13" s="499">
        <v>14.7</v>
      </c>
      <c r="G13" s="831">
        <v>28.1</v>
      </c>
      <c r="H13" s="499">
        <v>24</v>
      </c>
      <c r="I13" s="459">
        <v>14.6</v>
      </c>
      <c r="J13" s="831">
        <v>135.80000000000001</v>
      </c>
      <c r="K13" s="499">
        <v>115.8</v>
      </c>
      <c r="L13" s="499">
        <v>14.7</v>
      </c>
    </row>
    <row r="14" spans="1:12" ht="13.8" x14ac:dyDescent="0.25">
      <c r="A14" s="1431" t="s">
        <v>1929</v>
      </c>
      <c r="B14" s="1430"/>
      <c r="C14" s="831">
        <v>121.1</v>
      </c>
      <c r="D14" s="1772">
        <v>97.9</v>
      </c>
      <c r="E14" s="1772"/>
      <c r="F14" s="499">
        <v>19.100000000000001</v>
      </c>
      <c r="G14" s="831">
        <v>29.8</v>
      </c>
      <c r="H14" s="499">
        <v>25.6</v>
      </c>
      <c r="I14" s="459">
        <v>14.1</v>
      </c>
      <c r="J14" s="831">
        <v>150.9</v>
      </c>
      <c r="K14" s="499">
        <v>123.6</v>
      </c>
      <c r="L14" s="499">
        <v>18.100000000000001</v>
      </c>
    </row>
    <row r="15" spans="1:12" ht="16.2" x14ac:dyDescent="0.25">
      <c r="A15" s="1431" t="s">
        <v>2256</v>
      </c>
      <c r="B15" s="1451" t="s">
        <v>2073</v>
      </c>
      <c r="C15" s="831">
        <v>139.5</v>
      </c>
      <c r="D15" s="1772">
        <v>112.5</v>
      </c>
      <c r="E15" s="1772"/>
      <c r="F15" s="499">
        <v>19.399999999999999</v>
      </c>
      <c r="G15" s="831">
        <v>32.1</v>
      </c>
      <c r="H15" s="499">
        <v>27.7</v>
      </c>
      <c r="I15" s="459">
        <v>13.7</v>
      </c>
      <c r="J15" s="831">
        <v>171.6</v>
      </c>
      <c r="K15" s="499">
        <v>140.19999999999999</v>
      </c>
      <c r="L15" s="499">
        <v>18.3</v>
      </c>
    </row>
    <row r="16" spans="1:12" ht="16.2" x14ac:dyDescent="0.25">
      <c r="A16" s="1431" t="s">
        <v>2257</v>
      </c>
      <c r="B16" s="1451" t="s">
        <v>2073</v>
      </c>
      <c r="C16" s="831">
        <v>69.3</v>
      </c>
      <c r="D16" s="1772">
        <v>63.6</v>
      </c>
      <c r="E16" s="1772"/>
      <c r="F16" s="499">
        <v>8.1999999999999993</v>
      </c>
      <c r="G16" s="831">
        <v>22.5</v>
      </c>
      <c r="H16" s="499">
        <v>21.9</v>
      </c>
      <c r="I16" s="459">
        <v>2.6</v>
      </c>
      <c r="J16" s="831">
        <v>91.8</v>
      </c>
      <c r="K16" s="499">
        <v>85.5</v>
      </c>
      <c r="L16" s="499">
        <v>6.9</v>
      </c>
    </row>
    <row r="17" spans="1:12" ht="16.2" x14ac:dyDescent="0.25">
      <c r="A17" s="1431" t="s">
        <v>2258</v>
      </c>
      <c r="B17" s="1451" t="s">
        <v>2075</v>
      </c>
      <c r="C17" s="831">
        <v>95.4</v>
      </c>
      <c r="D17" s="1772">
        <v>79.3</v>
      </c>
      <c r="E17" s="1772"/>
      <c r="F17" s="499">
        <v>17</v>
      </c>
      <c r="G17" s="831">
        <v>28.1</v>
      </c>
      <c r="H17" s="499">
        <v>26.4</v>
      </c>
      <c r="I17" s="459">
        <v>6.1</v>
      </c>
      <c r="J17" s="831">
        <v>123.6</v>
      </c>
      <c r="K17" s="499">
        <v>105.7</v>
      </c>
      <c r="L17" s="499">
        <v>14.5</v>
      </c>
    </row>
    <row r="18" spans="1:12" ht="13.8" x14ac:dyDescent="0.25">
      <c r="A18" s="1136"/>
      <c r="B18" s="1430"/>
      <c r="C18" s="499"/>
      <c r="D18" s="499"/>
      <c r="E18" s="499"/>
      <c r="F18" s="499"/>
      <c r="G18" s="499"/>
      <c r="H18" s="499"/>
      <c r="I18" s="499"/>
      <c r="J18" s="499"/>
      <c r="K18" s="499"/>
      <c r="L18" s="499"/>
    </row>
    <row r="20" spans="1:12" ht="13.8" x14ac:dyDescent="0.25">
      <c r="A20" s="568"/>
      <c r="B20" s="1430"/>
      <c r="C20" s="569"/>
      <c r="D20" s="567"/>
      <c r="E20" s="1450"/>
      <c r="F20" s="569"/>
      <c r="G20" s="567"/>
      <c r="H20" s="569"/>
      <c r="I20" s="567"/>
    </row>
    <row r="21" spans="1:12" ht="12" customHeight="1" x14ac:dyDescent="0.25">
      <c r="A21" s="10"/>
      <c r="B21" s="1430"/>
      <c r="C21" s="14"/>
      <c r="D21" s="14"/>
      <c r="E21" s="14"/>
      <c r="F21" s="14"/>
      <c r="G21" s="14"/>
      <c r="I21" s="150"/>
    </row>
    <row r="22" spans="1:12" ht="14.4" x14ac:dyDescent="0.3">
      <c r="A22" s="10" t="s">
        <v>930</v>
      </c>
      <c r="B22" s="1430"/>
      <c r="C22" s="14"/>
      <c r="D22" s="14"/>
      <c r="E22" s="14"/>
      <c r="F22" s="14"/>
      <c r="G22" s="14"/>
    </row>
    <row r="23" spans="1:12" ht="13.8" x14ac:dyDescent="0.25">
      <c r="A23" s="162" t="s">
        <v>1222</v>
      </c>
      <c r="B23" s="1435"/>
      <c r="C23" s="14"/>
      <c r="D23" s="14"/>
      <c r="E23" s="14"/>
      <c r="F23" s="14"/>
      <c r="G23" s="14"/>
    </row>
    <row r="24" spans="1:12" ht="13.8" x14ac:dyDescent="0.25">
      <c r="A24" s="162"/>
      <c r="B24" s="1435"/>
      <c r="C24" s="14"/>
      <c r="D24" s="14"/>
      <c r="E24" s="14"/>
      <c r="F24" s="14"/>
      <c r="G24" s="14"/>
      <c r="K24" s="428"/>
    </row>
    <row r="25" spans="1:12" ht="18" customHeight="1" x14ac:dyDescent="0.25">
      <c r="A25" s="939" t="s">
        <v>1583</v>
      </c>
      <c r="B25" s="1430"/>
      <c r="C25" s="14"/>
      <c r="D25" s="14"/>
      <c r="E25" s="14"/>
      <c r="F25" s="14"/>
      <c r="G25" s="14"/>
    </row>
    <row r="26" spans="1:12" ht="18" customHeight="1" x14ac:dyDescent="0.25">
      <c r="A26" s="1664" t="s">
        <v>1902</v>
      </c>
      <c r="B26" s="1664"/>
      <c r="C26" s="1664"/>
      <c r="D26" s="1664"/>
      <c r="E26" s="1664"/>
      <c r="F26" s="1664"/>
      <c r="G26" s="1664"/>
      <c r="H26" s="1664"/>
      <c r="I26" s="1664"/>
      <c r="J26" s="1664"/>
      <c r="K26" s="1664"/>
      <c r="L26" s="1664"/>
    </row>
    <row r="27" spans="1:12" ht="18" customHeight="1" x14ac:dyDescent="0.25">
      <c r="A27" s="802"/>
      <c r="B27" s="1433"/>
      <c r="C27" s="802"/>
      <c r="D27" s="802"/>
      <c r="E27" s="1447"/>
      <c r="F27" s="802"/>
      <c r="G27" s="802"/>
      <c r="H27" s="802"/>
      <c r="I27" s="802"/>
      <c r="J27" s="802"/>
      <c r="K27" s="802"/>
      <c r="L27" s="802"/>
    </row>
    <row r="28" spans="1:12" ht="18" customHeight="1" x14ac:dyDescent="0.25">
      <c r="A28" s="802"/>
      <c r="B28" s="1433"/>
      <c r="C28" s="802"/>
      <c r="D28" s="802"/>
      <c r="E28" s="1447"/>
      <c r="F28" s="802"/>
      <c r="G28" s="802"/>
      <c r="H28" s="802"/>
      <c r="I28" s="802"/>
      <c r="J28" s="802"/>
      <c r="K28" s="802"/>
      <c r="L28" s="802"/>
    </row>
    <row r="29" spans="1:12" ht="18" customHeight="1" x14ac:dyDescent="0.25">
      <c r="A29" s="802"/>
      <c r="B29" s="1433"/>
      <c r="C29" s="802"/>
      <c r="D29" s="802"/>
      <c r="E29" s="1447"/>
      <c r="F29" s="802"/>
      <c r="G29" s="802"/>
      <c r="H29" s="802"/>
      <c r="I29" s="802"/>
      <c r="J29" s="802"/>
      <c r="K29" s="802"/>
      <c r="L29" s="802"/>
    </row>
    <row r="30" spans="1:12" ht="12.75" customHeight="1" x14ac:dyDescent="0.25">
      <c r="C30" s="162"/>
      <c r="D30" s="14"/>
      <c r="E30" s="14"/>
      <c r="F30" s="14"/>
    </row>
    <row r="31" spans="1:12" ht="12.75" customHeight="1" x14ac:dyDescent="0.25">
      <c r="A31" s="14"/>
      <c r="B31" s="14"/>
      <c r="C31" s="14"/>
      <c r="D31" s="14"/>
      <c r="E31" s="14"/>
      <c r="F31" s="14"/>
    </row>
    <row r="32" spans="1:12" ht="17.399999999999999" x14ac:dyDescent="0.3">
      <c r="D32" s="1609" t="s">
        <v>509</v>
      </c>
      <c r="E32" s="1609"/>
      <c r="F32" s="1609"/>
      <c r="G32" s="1609"/>
      <c r="H32" s="1609"/>
      <c r="I32" s="1609"/>
      <c r="J32" s="1609"/>
      <c r="K32" s="514"/>
    </row>
    <row r="33" spans="4:14" ht="18" customHeight="1" x14ac:dyDescent="0.3">
      <c r="D33" s="1602" t="s">
        <v>1875</v>
      </c>
      <c r="E33" s="1602"/>
      <c r="F33" s="1602"/>
      <c r="G33" s="1602"/>
      <c r="H33" s="1602"/>
      <c r="I33" s="1602"/>
      <c r="J33" s="1602"/>
      <c r="K33" s="29"/>
    </row>
    <row r="34" spans="4:14" ht="17.399999999999999" x14ac:dyDescent="0.3">
      <c r="D34" s="1602" t="s">
        <v>1876</v>
      </c>
      <c r="E34" s="1602"/>
      <c r="F34" s="1602"/>
      <c r="G34" s="1602"/>
      <c r="H34" s="1602"/>
      <c r="I34" s="1602"/>
      <c r="J34" s="1602"/>
      <c r="K34" s="29"/>
    </row>
    <row r="35" spans="4:14" ht="17.399999999999999" x14ac:dyDescent="0.3">
      <c r="D35" s="1602" t="s">
        <v>2462</v>
      </c>
      <c r="E35" s="1602"/>
      <c r="F35" s="1602"/>
      <c r="G35" s="1602"/>
      <c r="H35" s="1602"/>
      <c r="I35" s="1602"/>
      <c r="J35" s="1602"/>
      <c r="K35" s="29"/>
    </row>
    <row r="36" spans="4:14" ht="12.75" customHeight="1" x14ac:dyDescent="0.3">
      <c r="D36" s="1"/>
      <c r="E36" s="1"/>
      <c r="F36" s="29"/>
      <c r="G36" s="29"/>
      <c r="H36" s="29"/>
      <c r="I36" s="29"/>
      <c r="J36" s="29"/>
    </row>
    <row r="37" spans="4:14" ht="12.75" customHeight="1" x14ac:dyDescent="0.3">
      <c r="D37" s="801"/>
      <c r="E37" s="1446"/>
      <c r="F37" s="1005"/>
      <c r="G37" s="1005"/>
      <c r="H37" s="1005"/>
      <c r="I37" s="1005"/>
      <c r="J37" s="1005"/>
    </row>
    <row r="38" spans="4:14" ht="15.6" x14ac:dyDescent="0.3">
      <c r="D38" s="1012"/>
      <c r="E38" s="1053"/>
      <c r="F38" s="1755" t="s">
        <v>647</v>
      </c>
      <c r="G38" s="1756"/>
      <c r="H38" s="1007" t="s">
        <v>724</v>
      </c>
      <c r="I38" s="1007" t="s">
        <v>1877</v>
      </c>
      <c r="J38" s="1016"/>
    </row>
    <row r="39" spans="4:14" ht="15.6" x14ac:dyDescent="0.3">
      <c r="F39" s="803" t="s">
        <v>926</v>
      </c>
      <c r="G39" s="1008" t="s">
        <v>927</v>
      </c>
      <c r="H39" s="1007" t="s">
        <v>725</v>
      </c>
      <c r="I39" s="1007" t="s">
        <v>1878</v>
      </c>
      <c r="J39" s="1007" t="s">
        <v>320</v>
      </c>
    </row>
    <row r="40" spans="4:14" ht="15.6" x14ac:dyDescent="0.3">
      <c r="D40" s="59" t="s">
        <v>546</v>
      </c>
      <c r="E40" s="1445"/>
      <c r="F40" s="803" t="s">
        <v>146</v>
      </c>
      <c r="G40" s="1008" t="s">
        <v>146</v>
      </c>
      <c r="H40" s="1007" t="s">
        <v>146</v>
      </c>
      <c r="I40" s="1007" t="s">
        <v>146</v>
      </c>
      <c r="J40" s="1007" t="s">
        <v>146</v>
      </c>
    </row>
    <row r="41" spans="4:14" ht="3.75" customHeight="1" thickBot="1" x14ac:dyDescent="0.35">
      <c r="D41" s="18"/>
      <c r="E41" s="1453"/>
      <c r="F41" s="836"/>
      <c r="G41" s="1015"/>
      <c r="H41" s="834"/>
      <c r="I41" s="834"/>
      <c r="J41" s="834"/>
    </row>
    <row r="42" spans="4:14" ht="4.5" customHeight="1" x14ac:dyDescent="0.3">
      <c r="D42" s="69"/>
      <c r="E42" s="157"/>
      <c r="F42" s="803"/>
      <c r="G42" s="1008"/>
      <c r="H42" s="1007"/>
      <c r="I42" s="1007"/>
      <c r="J42" s="1007"/>
    </row>
    <row r="43" spans="4:14" ht="13.8" x14ac:dyDescent="0.25">
      <c r="D43" s="1443" t="s">
        <v>1687</v>
      </c>
      <c r="E43" s="1444"/>
      <c r="F43" s="837">
        <v>114800</v>
      </c>
      <c r="G43" s="1010">
        <v>126600</v>
      </c>
      <c r="H43" s="835">
        <v>3000</v>
      </c>
      <c r="I43" s="835">
        <v>8500</v>
      </c>
      <c r="J43" s="835">
        <v>253000</v>
      </c>
      <c r="L43" s="47"/>
      <c r="M43" s="47"/>
      <c r="N43" s="47"/>
    </row>
    <row r="44" spans="4:14" ht="13.8" x14ac:dyDescent="0.25">
      <c r="D44" s="1443" t="s">
        <v>1805</v>
      </c>
      <c r="E44" s="1444"/>
      <c r="F44" s="837">
        <v>124100</v>
      </c>
      <c r="G44" s="1010">
        <v>137900</v>
      </c>
      <c r="H44" s="835" t="s">
        <v>1094</v>
      </c>
      <c r="I44" s="835" t="s">
        <v>1094</v>
      </c>
      <c r="J44" s="835">
        <v>274000</v>
      </c>
      <c r="L44" s="47"/>
      <c r="M44" s="47"/>
      <c r="N44" s="47"/>
    </row>
    <row r="45" spans="4:14" ht="13.8" x14ac:dyDescent="0.25">
      <c r="D45" s="1443" t="s">
        <v>1929</v>
      </c>
      <c r="E45" s="1444"/>
      <c r="F45" s="837">
        <v>136700</v>
      </c>
      <c r="G45" s="1010">
        <v>142800</v>
      </c>
      <c r="H45" s="835">
        <v>2000</v>
      </c>
      <c r="I45" s="835">
        <v>9600</v>
      </c>
      <c r="J45" s="835">
        <v>291100</v>
      </c>
      <c r="L45" s="47"/>
      <c r="M45" s="47"/>
      <c r="N45" s="47"/>
    </row>
    <row r="46" spans="4:14" ht="13.8" x14ac:dyDescent="0.25">
      <c r="D46" s="1443" t="s">
        <v>2256</v>
      </c>
      <c r="E46" s="1444"/>
      <c r="F46" s="837">
        <v>150900</v>
      </c>
      <c r="G46" s="1010">
        <v>149500</v>
      </c>
      <c r="H46" s="835">
        <v>1300</v>
      </c>
      <c r="I46" s="835">
        <v>7600</v>
      </c>
      <c r="J46" s="835">
        <v>309400</v>
      </c>
      <c r="L46" s="47"/>
      <c r="M46" s="47"/>
      <c r="N46" s="47"/>
    </row>
    <row r="47" spans="4:14" ht="16.2" x14ac:dyDescent="0.25">
      <c r="D47" s="1443" t="s">
        <v>2257</v>
      </c>
      <c r="E47" s="1454" t="s">
        <v>2073</v>
      </c>
      <c r="F47" s="837">
        <v>105400</v>
      </c>
      <c r="G47" s="1010">
        <v>142600</v>
      </c>
      <c r="H47" s="835">
        <v>600</v>
      </c>
      <c r="I47" s="835">
        <v>4400</v>
      </c>
      <c r="J47" s="835">
        <v>253100</v>
      </c>
      <c r="L47" s="47"/>
      <c r="M47" s="47"/>
      <c r="N47" s="47"/>
    </row>
    <row r="48" spans="4:14" ht="16.2" x14ac:dyDescent="0.25">
      <c r="D48" s="1443" t="s">
        <v>2258</v>
      </c>
      <c r="E48" s="1454" t="s">
        <v>2075</v>
      </c>
      <c r="F48" s="837">
        <v>137600</v>
      </c>
      <c r="G48" s="1010">
        <v>171800</v>
      </c>
      <c r="H48" s="835">
        <v>700</v>
      </c>
      <c r="I48" s="835">
        <v>5400</v>
      </c>
      <c r="J48" s="835">
        <v>315500</v>
      </c>
      <c r="L48" s="47"/>
      <c r="M48" s="47"/>
      <c r="N48" s="47"/>
    </row>
    <row r="49" spans="1:14" x14ac:dyDescent="0.25">
      <c r="J49" s="47"/>
      <c r="K49" s="47"/>
      <c r="L49" s="47"/>
      <c r="M49" s="47"/>
      <c r="N49" s="47"/>
    </row>
    <row r="50" spans="1:14" ht="13.8" x14ac:dyDescent="0.25">
      <c r="A50" s="1"/>
      <c r="B50" s="1"/>
      <c r="C50" s="20"/>
      <c r="D50" s="129"/>
      <c r="E50" s="129"/>
      <c r="F50" s="249"/>
      <c r="G50" s="249"/>
      <c r="H50" s="249"/>
      <c r="I50" s="249"/>
      <c r="J50" s="1"/>
    </row>
    <row r="51" spans="1:14" ht="13.8" x14ac:dyDescent="0.25">
      <c r="C51" s="1136" t="s">
        <v>1583</v>
      </c>
      <c r="D51" s="430"/>
      <c r="E51" s="430"/>
      <c r="F51" s="150"/>
      <c r="G51" s="150"/>
      <c r="H51" s="150"/>
      <c r="I51" s="150"/>
      <c r="J51" s="1"/>
      <c r="K51" s="1"/>
    </row>
    <row r="52" spans="1:14" ht="13.8" x14ac:dyDescent="0.25">
      <c r="C52" s="1136" t="s">
        <v>2047</v>
      </c>
      <c r="F52" s="1"/>
      <c r="G52" s="1"/>
      <c r="H52" s="1"/>
      <c r="I52" s="1"/>
      <c r="J52" s="1"/>
      <c r="K52" s="1"/>
    </row>
    <row r="53" spans="1:14" ht="29.25" customHeight="1" x14ac:dyDescent="0.25">
      <c r="C53" s="1670" t="s">
        <v>1879</v>
      </c>
      <c r="D53" s="1664"/>
      <c r="E53" s="1664"/>
      <c r="F53" s="1664"/>
      <c r="G53" s="1664"/>
      <c r="H53" s="1664"/>
      <c r="I53" s="1664"/>
      <c r="J53" s="1664"/>
      <c r="K53" s="1664"/>
      <c r="L53" s="802"/>
    </row>
    <row r="54" spans="1:14" ht="13.8" x14ac:dyDescent="0.25">
      <c r="A54" s="162" t="s">
        <v>931</v>
      </c>
      <c r="B54" s="1435"/>
      <c r="D54" s="1"/>
      <c r="E54" s="1"/>
      <c r="F54" s="1"/>
      <c r="G54" s="1"/>
      <c r="H54" s="1"/>
      <c r="I54" s="1"/>
      <c r="J54" s="1"/>
    </row>
    <row r="63" spans="1:14" x14ac:dyDescent="0.25">
      <c r="D63" s="428"/>
      <c r="E63" s="428"/>
    </row>
  </sheetData>
  <customSheetViews>
    <customSheetView guid="{F67F5823-51D5-4D47-B100-5B47C1E6BCB9}" showPageBreaks="1" fitToPage="1" printArea="1" topLeftCell="A31">
      <selection activeCell="F17" sqref="F17"/>
      <pageMargins left="0.75" right="0.75" top="1" bottom="1" header="0.5" footer="0.5"/>
      <printOptions horizontalCentered="1"/>
      <pageSetup scale="66" firstPageNumber="33" orientation="portrait" verticalDpi="300" r:id="rId1"/>
      <headerFooter alignWithMargins="0">
        <oddFooter>&amp;C&amp;P</oddFooter>
      </headerFooter>
    </customSheetView>
    <customSheetView guid="{9014CDA8-C3FC-41E6-A045-DAEFC55B82B1}" showPageBreaks="1" fitToPage="1" printArea="1" topLeftCell="A29">
      <selection activeCell="A32" sqref="A32:G32"/>
      <pageMargins left="0.75" right="0.75" top="1" bottom="1" header="0.5" footer="0.5"/>
      <printOptions horizontalCentered="1"/>
      <pageSetup scale="67" firstPageNumber="33" orientation="portrait" verticalDpi="300" r:id="rId2"/>
      <headerFooter alignWithMargins="0">
        <oddFooter>&amp;C&amp;P</oddFooter>
      </headerFooter>
    </customSheetView>
  </customSheetViews>
  <mergeCells count="23">
    <mergeCell ref="A1:L1"/>
    <mergeCell ref="A3:L3"/>
    <mergeCell ref="A4:L4"/>
    <mergeCell ref="A5:L5"/>
    <mergeCell ref="C8:F8"/>
    <mergeCell ref="G8:I8"/>
    <mergeCell ref="J8:L8"/>
    <mergeCell ref="D35:J35"/>
    <mergeCell ref="F38:G38"/>
    <mergeCell ref="C9:F9"/>
    <mergeCell ref="G9:I9"/>
    <mergeCell ref="C53:K53"/>
    <mergeCell ref="A26:L26"/>
    <mergeCell ref="J9:L9"/>
    <mergeCell ref="D32:J32"/>
    <mergeCell ref="D33:J33"/>
    <mergeCell ref="D34:J34"/>
    <mergeCell ref="D10:E10"/>
    <mergeCell ref="D13:E13"/>
    <mergeCell ref="D14:E14"/>
    <mergeCell ref="D15:E15"/>
    <mergeCell ref="D16:E16"/>
    <mergeCell ref="D17:E17"/>
  </mergeCells>
  <phoneticPr fontId="0" type="noConversion"/>
  <hyperlinks>
    <hyperlink ref="A26:L26" r:id="rId3" display="Source: Statistics Canada. Table 33-10-0102-01 Accommodation services, summary statistics" xr:uid="{00000000-0004-0000-3F00-000000000000}"/>
    <hyperlink ref="C53:L53" r:id="rId4" display="Source: Statistics Canada. Table 355-0006 - Monthly survey of food services and drinking places, by North American Industry Classification System (NAICS), monthly" xr:uid="{00000000-0004-0000-3F00-000001000000}"/>
    <hyperlink ref="C53:K53" r:id="rId5" display="Source: Statistics Canada. Table 21-10-0171-01 Food services and drinking places, summary statistics" xr:uid="{00000000-0004-0000-3F00-000002000000}"/>
  </hyperlinks>
  <printOptions horizontalCentered="1"/>
  <pageMargins left="0.74803149606299202" right="0.74803149606299202" top="0.98425196850393704" bottom="0.98425196850393704" header="0.511811023622047" footer="0.511811023622047"/>
  <pageSetup scale="64" firstPageNumber="27" orientation="portrait" useFirstPageNumber="1" r:id="rId6"/>
  <headerFooter alignWithMargins="0"/>
  <legacyDrawingHF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7" tint="-0.249977111117893"/>
    <pageSetUpPr fitToPage="1"/>
  </sheetPr>
  <dimension ref="A3:M51"/>
  <sheetViews>
    <sheetView zoomScaleNormal="100" workbookViewId="0">
      <selection activeCell="A4" sqref="A4:F4"/>
    </sheetView>
  </sheetViews>
  <sheetFormatPr defaultRowHeight="13.2" x14ac:dyDescent="0.25"/>
  <cols>
    <col min="1" max="1" width="35.44140625" customWidth="1"/>
    <col min="2" max="5" width="12" customWidth="1"/>
    <col min="6" max="6" width="13.88671875" customWidth="1"/>
    <col min="8" max="8" width="9.109375" bestFit="1" customWidth="1"/>
  </cols>
  <sheetData>
    <row r="3" spans="1:13" ht="17.399999999999999" x14ac:dyDescent="0.3">
      <c r="A3" s="1609" t="s">
        <v>2221</v>
      </c>
      <c r="B3" s="1609"/>
      <c r="C3" s="1609"/>
      <c r="D3" s="1609"/>
      <c r="E3" s="1609"/>
      <c r="F3" s="1609"/>
    </row>
    <row r="4" spans="1:13" ht="17.399999999999999" x14ac:dyDescent="0.3">
      <c r="A4" s="1602" t="s">
        <v>1638</v>
      </c>
      <c r="B4" s="1602"/>
      <c r="C4" s="1602"/>
      <c r="D4" s="1602"/>
      <c r="E4" s="1602"/>
      <c r="F4" s="1602"/>
    </row>
    <row r="5" spans="1:13" ht="17.399999999999999" x14ac:dyDescent="0.3">
      <c r="A5" s="1602" t="s">
        <v>1639</v>
      </c>
      <c r="B5" s="1602"/>
      <c r="C5" s="1602"/>
      <c r="D5" s="1602"/>
      <c r="E5" s="1602"/>
      <c r="F5" s="1602"/>
    </row>
    <row r="6" spans="1:13" ht="17.399999999999999" x14ac:dyDescent="0.3">
      <c r="A6" s="1602" t="s">
        <v>2463</v>
      </c>
      <c r="B6" s="1602"/>
      <c r="C6" s="1602"/>
      <c r="D6" s="1602"/>
      <c r="E6" s="1602"/>
      <c r="F6" s="1602"/>
    </row>
    <row r="7" spans="1:13" ht="17.399999999999999" x14ac:dyDescent="0.3">
      <c r="A7" s="800"/>
      <c r="B7" s="800"/>
      <c r="C7" s="800"/>
      <c r="D7" s="800"/>
      <c r="E7" s="800"/>
      <c r="F7" s="800"/>
    </row>
    <row r="9" spans="1:13" ht="15.6" x14ac:dyDescent="0.3">
      <c r="A9" s="28" t="s">
        <v>1628</v>
      </c>
      <c r="B9" s="1006">
        <v>2018</v>
      </c>
      <c r="C9" s="1006">
        <v>2019</v>
      </c>
      <c r="D9" s="1006">
        <v>2020</v>
      </c>
      <c r="E9" s="1006">
        <v>2021</v>
      </c>
      <c r="F9" s="1006">
        <v>2022</v>
      </c>
    </row>
    <row r="10" spans="1:13" ht="7.5" customHeight="1" thickBot="1" x14ac:dyDescent="0.35">
      <c r="A10" s="85"/>
      <c r="B10" s="981"/>
      <c r="C10" s="982"/>
      <c r="D10" s="982"/>
      <c r="E10" s="982"/>
      <c r="F10" s="982"/>
    </row>
    <row r="11" spans="1:13" ht="15" customHeight="1" x14ac:dyDescent="0.25">
      <c r="B11" s="983"/>
      <c r="C11" s="1009"/>
      <c r="D11" s="1009"/>
      <c r="E11" s="1009"/>
      <c r="F11" s="1009"/>
    </row>
    <row r="12" spans="1:13" ht="15" customHeight="1" x14ac:dyDescent="0.25">
      <c r="A12" s="839" t="s">
        <v>1631</v>
      </c>
      <c r="B12" s="983"/>
      <c r="C12" s="1009"/>
      <c r="D12" s="1009"/>
      <c r="E12" s="1009"/>
      <c r="F12" s="1009"/>
    </row>
    <row r="13" spans="1:13" ht="15.6" x14ac:dyDescent="0.3">
      <c r="A13" s="840" t="s">
        <v>1629</v>
      </c>
      <c r="B13" s="984">
        <v>892295</v>
      </c>
      <c r="C13" s="984">
        <v>915258</v>
      </c>
      <c r="D13" s="984">
        <v>821660</v>
      </c>
      <c r="E13" s="984">
        <v>838495</v>
      </c>
      <c r="F13" s="984">
        <v>883708</v>
      </c>
      <c r="M13" s="118"/>
    </row>
    <row r="14" spans="1:13" ht="15.6" x14ac:dyDescent="0.3">
      <c r="A14" s="840" t="s">
        <v>1630</v>
      </c>
      <c r="B14" s="984">
        <v>426517</v>
      </c>
      <c r="C14" s="984">
        <v>439324</v>
      </c>
      <c r="D14" s="984">
        <v>166797</v>
      </c>
      <c r="E14" s="984">
        <v>270834</v>
      </c>
      <c r="F14" s="984">
        <v>450691</v>
      </c>
    </row>
    <row r="15" spans="1:13" ht="15.6" x14ac:dyDescent="0.3">
      <c r="A15" s="840" t="s">
        <v>1637</v>
      </c>
      <c r="B15" s="985">
        <v>47.8</v>
      </c>
      <c r="C15" s="985">
        <v>48</v>
      </c>
      <c r="D15" s="985">
        <v>20.3</v>
      </c>
      <c r="E15" s="985">
        <v>32.299999999999997</v>
      </c>
      <c r="F15" s="985">
        <v>51</v>
      </c>
    </row>
    <row r="16" spans="1:13" ht="7.5" customHeight="1" x14ac:dyDescent="0.25">
      <c r="A16" s="838"/>
      <c r="B16" s="985"/>
      <c r="C16" s="985"/>
      <c r="D16" s="985"/>
      <c r="E16" s="985"/>
      <c r="F16" s="985"/>
    </row>
    <row r="17" spans="1:13" ht="15" customHeight="1" x14ac:dyDescent="0.25">
      <c r="A17" s="838" t="s">
        <v>1632</v>
      </c>
      <c r="B17" s="985"/>
      <c r="C17" s="985"/>
      <c r="D17" s="985"/>
      <c r="E17" s="985"/>
      <c r="F17" s="985"/>
    </row>
    <row r="18" spans="1:13" ht="15.6" x14ac:dyDescent="0.3">
      <c r="A18" s="840" t="s">
        <v>1629</v>
      </c>
      <c r="B18" s="984">
        <v>48360</v>
      </c>
      <c r="C18" s="984">
        <v>47185</v>
      </c>
      <c r="D18" s="984">
        <v>42854</v>
      </c>
      <c r="E18" s="984">
        <v>49884</v>
      </c>
      <c r="F18" s="1564">
        <v>51584</v>
      </c>
      <c r="M18" s="118"/>
    </row>
    <row r="19" spans="1:13" ht="15.6" x14ac:dyDescent="0.3">
      <c r="A19" s="840" t="s">
        <v>1630</v>
      </c>
      <c r="B19" s="984">
        <v>26985</v>
      </c>
      <c r="C19" s="984">
        <v>27084</v>
      </c>
      <c r="D19" s="984">
        <v>10242</v>
      </c>
      <c r="E19" s="984">
        <v>16412</v>
      </c>
      <c r="F19" s="984">
        <v>28371</v>
      </c>
    </row>
    <row r="20" spans="1:13" ht="15.6" x14ac:dyDescent="0.3">
      <c r="A20" s="840" t="s">
        <v>1637</v>
      </c>
      <c r="B20" s="985">
        <v>55.8</v>
      </c>
      <c r="C20" s="985">
        <v>57.4</v>
      </c>
      <c r="D20" s="985">
        <v>23.9</v>
      </c>
      <c r="E20" s="985">
        <v>32.9</v>
      </c>
      <c r="F20" s="985">
        <v>55</v>
      </c>
    </row>
    <row r="21" spans="1:13" ht="7.5" customHeight="1" x14ac:dyDescent="0.25">
      <c r="A21" s="838"/>
      <c r="B21" s="985"/>
      <c r="C21" s="985"/>
      <c r="D21" s="985"/>
      <c r="E21" s="985"/>
      <c r="F21" s="985"/>
    </row>
    <row r="22" spans="1:13" ht="15" customHeight="1" x14ac:dyDescent="0.25">
      <c r="A22" s="838" t="s">
        <v>1633</v>
      </c>
      <c r="B22" s="985"/>
      <c r="C22" s="985"/>
      <c r="D22" s="985"/>
      <c r="E22" s="985"/>
      <c r="F22" s="985"/>
    </row>
    <row r="23" spans="1:13" ht="15.6" x14ac:dyDescent="0.3">
      <c r="A23" s="840" t="s">
        <v>1629</v>
      </c>
      <c r="B23" s="984">
        <v>361854</v>
      </c>
      <c r="C23" s="984">
        <v>410418</v>
      </c>
      <c r="D23" s="984">
        <v>302078</v>
      </c>
      <c r="E23" s="984">
        <v>339935</v>
      </c>
      <c r="F23" s="1564">
        <v>411538</v>
      </c>
      <c r="M23" s="118"/>
    </row>
    <row r="24" spans="1:13" ht="15.6" x14ac:dyDescent="0.3">
      <c r="A24" s="840" t="s">
        <v>1630</v>
      </c>
      <c r="B24" s="984">
        <v>166453</v>
      </c>
      <c r="C24" s="984">
        <v>177711</v>
      </c>
      <c r="D24" s="984">
        <v>65853</v>
      </c>
      <c r="E24" s="984">
        <v>115918</v>
      </c>
      <c r="F24" s="984">
        <v>197538</v>
      </c>
    </row>
    <row r="25" spans="1:13" ht="15.6" x14ac:dyDescent="0.3">
      <c r="A25" s="840" t="s">
        <v>1637</v>
      </c>
      <c r="B25" s="985">
        <v>46</v>
      </c>
      <c r="C25" s="985">
        <v>43.3</v>
      </c>
      <c r="D25" s="985">
        <v>21.8</v>
      </c>
      <c r="E25" s="985">
        <v>34.1</v>
      </c>
      <c r="F25" s="985">
        <v>48</v>
      </c>
    </row>
    <row r="26" spans="1:13" ht="7.5" customHeight="1" x14ac:dyDescent="0.25">
      <c r="A26" s="838"/>
      <c r="B26" s="985"/>
      <c r="C26" s="985"/>
      <c r="D26" s="985"/>
      <c r="E26" s="985"/>
      <c r="F26" s="985"/>
    </row>
    <row r="27" spans="1:13" ht="15" customHeight="1" x14ac:dyDescent="0.25">
      <c r="A27" s="838" t="s">
        <v>1634</v>
      </c>
      <c r="B27" s="985"/>
      <c r="C27" s="985"/>
      <c r="D27" s="985"/>
      <c r="E27" s="985"/>
      <c r="F27" s="985"/>
    </row>
    <row r="28" spans="1:13" ht="15.6" x14ac:dyDescent="0.3">
      <c r="A28" s="840" t="s">
        <v>1629</v>
      </c>
      <c r="B28" s="984">
        <v>130031</v>
      </c>
      <c r="C28" s="984">
        <v>138510</v>
      </c>
      <c r="D28" s="984">
        <v>112966</v>
      </c>
      <c r="E28" s="984">
        <v>96057</v>
      </c>
      <c r="F28" s="1564">
        <v>97046</v>
      </c>
      <c r="M28" s="118"/>
    </row>
    <row r="29" spans="1:13" ht="15.6" x14ac:dyDescent="0.3">
      <c r="A29" s="840" t="s">
        <v>1630</v>
      </c>
      <c r="B29" s="984">
        <v>45641</v>
      </c>
      <c r="C29" s="984">
        <v>46401</v>
      </c>
      <c r="D29" s="984">
        <v>6665</v>
      </c>
      <c r="E29" s="984">
        <v>15273</v>
      </c>
      <c r="F29" s="984">
        <v>35907</v>
      </c>
    </row>
    <row r="30" spans="1:13" ht="15.6" x14ac:dyDescent="0.3">
      <c r="A30" s="840" t="s">
        <v>1637</v>
      </c>
      <c r="B30" s="985">
        <v>35.1</v>
      </c>
      <c r="C30" s="985">
        <v>33.5</v>
      </c>
      <c r="D30" s="985">
        <v>5.9</v>
      </c>
      <c r="E30" s="985">
        <v>15.9</v>
      </c>
      <c r="F30" s="985">
        <v>37</v>
      </c>
    </row>
    <row r="31" spans="1:13" ht="7.5" customHeight="1" x14ac:dyDescent="0.25">
      <c r="A31" s="838"/>
      <c r="B31" s="985"/>
      <c r="C31" s="985"/>
      <c r="D31" s="985"/>
      <c r="E31" s="985"/>
      <c r="F31" s="985"/>
    </row>
    <row r="32" spans="1:13" ht="15" customHeight="1" x14ac:dyDescent="0.25">
      <c r="A32" s="838" t="s">
        <v>1118</v>
      </c>
      <c r="B32" s="985"/>
      <c r="C32" s="985"/>
      <c r="D32" s="985"/>
      <c r="E32" s="985"/>
      <c r="F32" s="985"/>
    </row>
    <row r="33" spans="1:13" ht="15.6" x14ac:dyDescent="0.3">
      <c r="A33" s="840" t="s">
        <v>1629</v>
      </c>
      <c r="B33" s="984">
        <v>8505</v>
      </c>
      <c r="C33" s="984">
        <v>8500</v>
      </c>
      <c r="D33" s="984">
        <v>6528</v>
      </c>
      <c r="E33" s="984">
        <v>11321</v>
      </c>
      <c r="F33" s="1564">
        <v>8671</v>
      </c>
      <c r="M33" s="118"/>
    </row>
    <row r="34" spans="1:13" ht="15.6" x14ac:dyDescent="0.3">
      <c r="A34" s="840" t="s">
        <v>1630</v>
      </c>
      <c r="B34" s="984">
        <v>2497</v>
      </c>
      <c r="C34" s="984">
        <v>1904</v>
      </c>
      <c r="D34" s="984">
        <v>705</v>
      </c>
      <c r="E34" s="984">
        <v>1800</v>
      </c>
      <c r="F34" s="984">
        <v>2081</v>
      </c>
    </row>
    <row r="35" spans="1:13" ht="15.6" x14ac:dyDescent="0.3">
      <c r="A35" s="840" t="s">
        <v>1637</v>
      </c>
      <c r="B35" s="985">
        <v>29.358789656745866</v>
      </c>
      <c r="C35" s="985">
        <v>22.4</v>
      </c>
      <c r="D35" s="985">
        <v>10.8</v>
      </c>
      <c r="E35" s="985">
        <v>15.9</v>
      </c>
      <c r="F35" s="985">
        <v>24</v>
      </c>
    </row>
    <row r="36" spans="1:13" ht="7.5" customHeight="1" x14ac:dyDescent="0.25">
      <c r="A36" s="838"/>
      <c r="B36" s="985"/>
      <c r="C36" s="985"/>
      <c r="D36" s="985"/>
      <c r="E36" s="985"/>
      <c r="F36" s="985"/>
    </row>
    <row r="37" spans="1:13" ht="15" customHeight="1" x14ac:dyDescent="0.25">
      <c r="A37" s="838" t="s">
        <v>1627</v>
      </c>
      <c r="B37" s="985"/>
      <c r="C37" s="985"/>
      <c r="D37" s="985"/>
      <c r="E37" s="985"/>
      <c r="F37" s="985"/>
    </row>
    <row r="38" spans="1:13" ht="15.6" x14ac:dyDescent="0.3">
      <c r="A38" s="840" t="s">
        <v>1629</v>
      </c>
      <c r="B38" s="984">
        <v>1441046</v>
      </c>
      <c r="C38" s="984">
        <v>1519871.4639408875</v>
      </c>
      <c r="D38" s="984">
        <v>1287599</v>
      </c>
      <c r="E38" s="984">
        <v>1335431</v>
      </c>
      <c r="F38" s="1564">
        <v>1458343</v>
      </c>
      <c r="H38" s="47"/>
      <c r="K38" s="118"/>
      <c r="M38" s="118"/>
    </row>
    <row r="39" spans="1:13" ht="15.6" x14ac:dyDescent="0.3">
      <c r="A39" s="840" t="s">
        <v>1630</v>
      </c>
      <c r="B39" s="984">
        <v>668093</v>
      </c>
      <c r="C39" s="984">
        <v>692424</v>
      </c>
      <c r="D39" s="984">
        <v>250262</v>
      </c>
      <c r="E39" s="984">
        <v>420327</v>
      </c>
      <c r="F39" s="984">
        <v>714588</v>
      </c>
    </row>
    <row r="40" spans="1:13" ht="16.2" thickBot="1" x14ac:dyDescent="0.35">
      <c r="A40" s="841" t="s">
        <v>1637</v>
      </c>
      <c r="B40" s="986">
        <v>46.4</v>
      </c>
      <c r="C40" s="986">
        <v>45.558063061767605</v>
      </c>
      <c r="D40" s="986">
        <v>19.399999999999999</v>
      </c>
      <c r="E40" s="986">
        <v>31.5</v>
      </c>
      <c r="F40" s="986">
        <v>49</v>
      </c>
    </row>
    <row r="41" spans="1:13" ht="7.5" customHeight="1" x14ac:dyDescent="0.3">
      <c r="A41" s="840"/>
      <c r="B41" s="987"/>
      <c r="C41" s="987"/>
      <c r="D41" s="987"/>
      <c r="E41" s="987"/>
      <c r="F41" s="987"/>
    </row>
    <row r="42" spans="1:13" ht="15.6" x14ac:dyDescent="0.3">
      <c r="A42" s="28" t="s">
        <v>1636</v>
      </c>
      <c r="B42" s="984"/>
      <c r="C42" s="984"/>
      <c r="D42" s="984"/>
      <c r="E42" s="984"/>
      <c r="F42" s="984"/>
    </row>
    <row r="43" spans="1:13" ht="15" x14ac:dyDescent="0.25">
      <c r="A43" s="253" t="s">
        <v>1635</v>
      </c>
      <c r="B43" s="984"/>
      <c r="C43" s="984"/>
      <c r="D43" s="984"/>
      <c r="E43" s="984"/>
      <c r="F43" s="984"/>
    </row>
    <row r="44" spans="1:13" ht="15.6" x14ac:dyDescent="0.3">
      <c r="A44" s="842" t="s">
        <v>1629</v>
      </c>
      <c r="B44" s="984">
        <v>723564</v>
      </c>
      <c r="C44" s="984">
        <v>707793</v>
      </c>
      <c r="D44" s="984">
        <v>586033</v>
      </c>
      <c r="E44" s="984">
        <v>680685</v>
      </c>
      <c r="F44" s="984">
        <v>683125</v>
      </c>
    </row>
    <row r="45" spans="1:13" ht="15.6" x14ac:dyDescent="0.3">
      <c r="A45" s="842" t="s">
        <v>1630</v>
      </c>
      <c r="B45" s="984">
        <v>345187</v>
      </c>
      <c r="C45" s="984">
        <v>339089</v>
      </c>
      <c r="D45" s="984">
        <v>211111</v>
      </c>
      <c r="E45" s="984">
        <v>266929</v>
      </c>
      <c r="F45" s="984">
        <v>355799</v>
      </c>
    </row>
    <row r="46" spans="1:13" ht="15.6" x14ac:dyDescent="0.3">
      <c r="A46" s="842" t="s">
        <v>1637</v>
      </c>
      <c r="B46" s="985">
        <v>47.7</v>
      </c>
      <c r="C46" s="985">
        <v>47.9</v>
      </c>
      <c r="D46" s="985">
        <v>36</v>
      </c>
      <c r="E46" s="985">
        <v>39.200000000000003</v>
      </c>
      <c r="F46" s="985">
        <v>52.1</v>
      </c>
    </row>
    <row r="51" spans="1:6" ht="13.8" x14ac:dyDescent="0.25">
      <c r="A51" s="1604" t="s">
        <v>2517</v>
      </c>
      <c r="B51" s="1604"/>
      <c r="C51" s="1604"/>
      <c r="D51" s="1604"/>
      <c r="E51" s="1604"/>
      <c r="F51" s="1604"/>
    </row>
  </sheetData>
  <mergeCells count="5">
    <mergeCell ref="A3:F3"/>
    <mergeCell ref="A4:F4"/>
    <mergeCell ref="A5:F5"/>
    <mergeCell ref="A6:F6"/>
    <mergeCell ref="A51:F51"/>
  </mergeCells>
  <printOptions horizontalCentered="1"/>
  <pageMargins left="0.74803149606299202" right="0.74803149606299202" top="0.98425196850393704" bottom="0.98425196850393704" header="0.511811023622047" footer="0.511811023622047"/>
  <pageSetup scale="93" firstPageNumber="27" orientation="portrait" useFirstPageNumber="1" r:id="rId1"/>
  <headerFooter alignWithMargins="0"/>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8">
    <tabColor theme="7"/>
    <pageSetUpPr fitToPage="1"/>
  </sheetPr>
  <dimension ref="A1:BD70"/>
  <sheetViews>
    <sheetView topLeftCell="A16" zoomScaleNormal="100" workbookViewId="0">
      <selection activeCell="A24" sqref="A24"/>
    </sheetView>
  </sheetViews>
  <sheetFormatPr defaultColWidth="9.109375" defaultRowHeight="13.2" x14ac:dyDescent="0.25"/>
  <cols>
    <col min="1" max="1" width="13.6640625" style="1" customWidth="1"/>
    <col min="2" max="2" width="12.6640625" style="1" customWidth="1"/>
    <col min="3" max="3" width="15.88671875" style="1" customWidth="1"/>
    <col min="4" max="4" width="12.44140625" style="1" customWidth="1"/>
    <col min="5" max="5" width="13.109375" style="1" customWidth="1"/>
    <col min="6" max="10" width="12.44140625" style="1" customWidth="1"/>
    <col min="11" max="16384" width="9.109375" style="1"/>
  </cols>
  <sheetData>
    <row r="1" spans="1:12" s="15" customFormat="1" ht="17.399999999999999" x14ac:dyDescent="0.3">
      <c r="A1" s="1609" t="s">
        <v>460</v>
      </c>
      <c r="B1" s="1609"/>
      <c r="C1" s="1609"/>
      <c r="D1" s="1609"/>
      <c r="E1" s="1609"/>
      <c r="F1" s="1609"/>
      <c r="G1" s="1609"/>
      <c r="H1" s="1609"/>
      <c r="I1" s="1609"/>
    </row>
    <row r="2" spans="1:12" s="15" customFormat="1" ht="17.399999999999999" x14ac:dyDescent="0.3">
      <c r="B2" s="726"/>
      <c r="C2" s="48"/>
    </row>
    <row r="3" spans="1:12" s="15" customFormat="1" ht="17.399999999999999" x14ac:dyDescent="0.3">
      <c r="A3" s="1602" t="s">
        <v>2213</v>
      </c>
      <c r="B3" s="1602"/>
      <c r="C3" s="1602"/>
      <c r="D3" s="1602"/>
      <c r="E3" s="1602"/>
      <c r="F3" s="1602"/>
      <c r="G3" s="1602"/>
      <c r="H3" s="1602"/>
      <c r="I3" s="1602"/>
    </row>
    <row r="4" spans="1:12" s="15" customFormat="1" ht="17.399999999999999" x14ac:dyDescent="0.3">
      <c r="A4" s="1602" t="s">
        <v>2465</v>
      </c>
      <c r="B4" s="1602"/>
      <c r="C4" s="1602"/>
      <c r="D4" s="1602"/>
      <c r="E4" s="1602"/>
      <c r="F4" s="1602"/>
      <c r="G4" s="1602"/>
      <c r="H4" s="1602"/>
      <c r="I4" s="1602"/>
    </row>
    <row r="5" spans="1:12" s="15" customFormat="1" ht="17.399999999999999" x14ac:dyDescent="0.3">
      <c r="A5" s="1602" t="s">
        <v>214</v>
      </c>
      <c r="B5" s="1602"/>
      <c r="C5" s="1602"/>
      <c r="D5" s="1602"/>
      <c r="E5" s="1602"/>
      <c r="F5" s="1602"/>
      <c r="G5" s="1602"/>
      <c r="H5" s="1602"/>
      <c r="I5" s="1602"/>
    </row>
    <row r="6" spans="1:12" s="15" customFormat="1" ht="12.75" customHeight="1" x14ac:dyDescent="0.3">
      <c r="A6" s="500"/>
      <c r="B6" s="500"/>
    </row>
    <row r="7" spans="1:12" x14ac:dyDescent="0.25">
      <c r="A7" s="501"/>
      <c r="B7" s="501"/>
    </row>
    <row r="8" spans="1:12" s="16" customFormat="1" ht="15.6" x14ac:dyDescent="0.3">
      <c r="B8" s="729"/>
      <c r="C8" s="1774" t="s">
        <v>2214</v>
      </c>
      <c r="D8" s="1774"/>
      <c r="E8" s="1775"/>
      <c r="F8" s="1773" t="s">
        <v>2215</v>
      </c>
      <c r="G8" s="1774"/>
      <c r="H8" s="1774"/>
    </row>
    <row r="9" spans="1:12" s="33" customFormat="1" ht="13.8" x14ac:dyDescent="0.25">
      <c r="B9" s="732"/>
      <c r="C9" s="941" t="s">
        <v>1585</v>
      </c>
      <c r="D9" s="941" t="s">
        <v>1805</v>
      </c>
      <c r="E9" s="942" t="s">
        <v>2256</v>
      </c>
      <c r="F9" s="941" t="s">
        <v>1585</v>
      </c>
      <c r="G9" s="941" t="s">
        <v>1805</v>
      </c>
      <c r="H9" s="833" t="s">
        <v>2256</v>
      </c>
    </row>
    <row r="10" spans="1:12" s="16" customFormat="1" ht="4.5" customHeight="1" thickBot="1" x14ac:dyDescent="0.35">
      <c r="B10" s="739"/>
      <c r="C10" s="739"/>
      <c r="D10" s="739"/>
      <c r="E10" s="740"/>
      <c r="F10" s="739"/>
      <c r="G10" s="739"/>
      <c r="H10" s="739"/>
    </row>
    <row r="11" spans="1:12" s="16" customFormat="1" ht="4.5" customHeight="1" thickTop="1" x14ac:dyDescent="0.3">
      <c r="B11" s="741"/>
      <c r="C11" s="741"/>
      <c r="D11" s="741"/>
      <c r="E11" s="742"/>
      <c r="F11" s="741"/>
      <c r="G11" s="741"/>
      <c r="H11" s="741"/>
    </row>
    <row r="12" spans="1:12" s="174" customFormat="1" ht="14.25" customHeight="1" x14ac:dyDescent="0.25">
      <c r="A12" s="1776" t="s">
        <v>2216</v>
      </c>
      <c r="B12" s="1776"/>
      <c r="C12" s="1475">
        <v>312.39999999999998</v>
      </c>
      <c r="D12" s="1475">
        <v>410.4</v>
      </c>
      <c r="E12" s="1476">
        <v>433.8</v>
      </c>
      <c r="F12" s="1475">
        <v>94.6</v>
      </c>
      <c r="G12" s="1475">
        <v>173</v>
      </c>
      <c r="H12" s="1476">
        <v>122.4</v>
      </c>
      <c r="K12" s="175"/>
      <c r="L12" s="175"/>
    </row>
    <row r="13" spans="1:12" s="734" customFormat="1" ht="13.8" x14ac:dyDescent="0.25">
      <c r="A13" s="66"/>
      <c r="B13" s="90" t="s">
        <v>2217</v>
      </c>
      <c r="C13" s="1475">
        <v>74.2</v>
      </c>
      <c r="D13" s="1475">
        <v>72.599999999999994</v>
      </c>
      <c r="E13" s="1476">
        <v>74</v>
      </c>
      <c r="F13" s="1475">
        <v>23.3</v>
      </c>
      <c r="G13" s="1475">
        <v>25.9</v>
      </c>
      <c r="H13" s="1476">
        <v>17.100000000000001</v>
      </c>
      <c r="K13" s="175"/>
      <c r="L13" s="175"/>
    </row>
    <row r="14" spans="1:12" s="174" customFormat="1" ht="13.8" x14ac:dyDescent="0.25">
      <c r="A14" s="235"/>
      <c r="B14" s="90" t="s">
        <v>2218</v>
      </c>
      <c r="C14" s="1475">
        <v>169.8</v>
      </c>
      <c r="D14" s="1475">
        <v>193.1</v>
      </c>
      <c r="E14" s="1476">
        <v>238.9</v>
      </c>
      <c r="F14" s="1475">
        <v>46.7</v>
      </c>
      <c r="G14" s="1475">
        <v>60.2</v>
      </c>
      <c r="H14" s="1476">
        <v>59.4</v>
      </c>
      <c r="J14" s="743"/>
      <c r="K14" s="175"/>
      <c r="L14" s="175"/>
    </row>
    <row r="15" spans="1:12" s="1470" customFormat="1" ht="13.8" x14ac:dyDescent="0.25">
      <c r="A15" s="235"/>
      <c r="B15" s="1467" t="s">
        <v>2219</v>
      </c>
      <c r="C15" s="1475">
        <v>68.5</v>
      </c>
      <c r="D15" s="208">
        <v>144.69999999999999</v>
      </c>
      <c r="E15" s="1476">
        <v>120.5</v>
      </c>
      <c r="F15" s="1475">
        <v>24.5</v>
      </c>
      <c r="G15" s="208">
        <v>86.8</v>
      </c>
      <c r="H15" s="1476">
        <v>45.9</v>
      </c>
      <c r="J15" s="743"/>
      <c r="K15" s="175"/>
      <c r="L15" s="175"/>
    </row>
    <row r="16" spans="1:12" ht="13.8" x14ac:dyDescent="0.25">
      <c r="C16" s="727"/>
      <c r="D16" s="738"/>
      <c r="E16" s="256"/>
      <c r="F16" s="256"/>
      <c r="G16" s="256"/>
      <c r="H16" s="256"/>
      <c r="I16" s="256"/>
    </row>
    <row r="17" spans="1:56" ht="13.8" x14ac:dyDescent="0.25">
      <c r="C17" s="1465"/>
      <c r="D17" s="738"/>
      <c r="E17" s="1062"/>
      <c r="F17" s="1062"/>
      <c r="G17" s="1062"/>
      <c r="H17" s="1062"/>
      <c r="I17" s="1062"/>
    </row>
    <row r="18" spans="1:56" ht="29.25" customHeight="1" x14ac:dyDescent="0.25">
      <c r="A18" s="1688" t="s">
        <v>2223</v>
      </c>
      <c r="B18" s="1688"/>
      <c r="C18" s="1688"/>
      <c r="D18" s="1688"/>
      <c r="E18" s="1688"/>
      <c r="F18" s="1688"/>
      <c r="G18" s="1688"/>
      <c r="H18" s="1688"/>
      <c r="I18" s="1688"/>
    </row>
    <row r="19" spans="1:56" ht="13.8" x14ac:dyDescent="0.25">
      <c r="C19" s="1465"/>
      <c r="D19" s="738"/>
      <c r="E19" s="1062"/>
      <c r="F19" s="1062"/>
      <c r="G19" s="1062"/>
      <c r="H19" s="1062"/>
      <c r="I19" s="1062"/>
    </row>
    <row r="20" spans="1:56" ht="30.75" customHeight="1" x14ac:dyDescent="0.25">
      <c r="A20" s="1664" t="s">
        <v>2220</v>
      </c>
      <c r="B20" s="1664"/>
      <c r="C20" s="1664"/>
      <c r="D20" s="1664"/>
      <c r="E20" s="1664"/>
      <c r="F20" s="1664"/>
      <c r="G20" s="1664"/>
      <c r="H20" s="1664"/>
      <c r="I20" s="1664"/>
    </row>
    <row r="21" spans="1:56" ht="13.8" x14ac:dyDescent="0.25">
      <c r="C21" s="727"/>
      <c r="D21" s="738"/>
      <c r="E21" s="256"/>
      <c r="F21" s="256"/>
      <c r="G21" s="256"/>
      <c r="H21" s="256"/>
      <c r="I21" s="256"/>
    </row>
    <row r="22" spans="1:56" x14ac:dyDescent="0.25">
      <c r="D22" s="14"/>
    </row>
    <row r="23" spans="1:56" ht="17.399999999999999" x14ac:dyDescent="0.3">
      <c r="A23" s="1609" t="s">
        <v>986</v>
      </c>
      <c r="B23" s="1609"/>
      <c r="C23" s="1609"/>
      <c r="D23" s="1609"/>
      <c r="E23" s="1609"/>
      <c r="F23" s="1609"/>
      <c r="G23" s="1609"/>
      <c r="H23" s="1609"/>
      <c r="I23" s="1609"/>
    </row>
    <row r="24" spans="1:56" ht="17.399999999999999" x14ac:dyDescent="0.3">
      <c r="C24" s="27"/>
      <c r="D24" s="81"/>
      <c r="E24" s="81"/>
      <c r="F24" s="81"/>
      <c r="G24" s="81"/>
      <c r="H24" s="81"/>
      <c r="I24" s="81"/>
    </row>
    <row r="25" spans="1:56" ht="17.399999999999999" x14ac:dyDescent="0.3">
      <c r="A25" s="1602" t="s">
        <v>2222</v>
      </c>
      <c r="B25" s="1602"/>
      <c r="C25" s="1602"/>
      <c r="D25" s="1602"/>
      <c r="E25" s="1602"/>
      <c r="F25" s="1602"/>
      <c r="G25" s="1602"/>
      <c r="H25" s="1602"/>
      <c r="I25" s="1602"/>
    </row>
    <row r="26" spans="1:56" ht="17.399999999999999" x14ac:dyDescent="0.3">
      <c r="A26" s="1602" t="s">
        <v>2465</v>
      </c>
      <c r="B26" s="1602"/>
      <c r="C26" s="1602"/>
      <c r="D26" s="1602"/>
      <c r="E26" s="1602"/>
      <c r="F26" s="1602"/>
      <c r="G26" s="1602"/>
      <c r="H26" s="1602"/>
      <c r="I26" s="1602"/>
    </row>
    <row r="27" spans="1:56" ht="17.399999999999999" x14ac:dyDescent="0.3">
      <c r="A27" s="1602" t="s">
        <v>214</v>
      </c>
      <c r="B27" s="1602"/>
      <c r="C27" s="1602"/>
      <c r="D27" s="1602"/>
      <c r="E27" s="1602"/>
      <c r="F27" s="1602"/>
      <c r="G27" s="1602"/>
      <c r="H27" s="1602"/>
      <c r="I27" s="1602"/>
    </row>
    <row r="28" spans="1:56" x14ac:dyDescent="0.25">
      <c r="C28"/>
      <c r="D28"/>
      <c r="E28"/>
      <c r="F28"/>
      <c r="G28"/>
      <c r="H28"/>
      <c r="I28"/>
    </row>
    <row r="29" spans="1:56" s="20" customFormat="1" ht="13.8" x14ac:dyDescent="0.25">
      <c r="B29" s="733"/>
      <c r="C29" s="32"/>
      <c r="D29" s="1774"/>
      <c r="E29" s="1774"/>
      <c r="F29" s="1774"/>
      <c r="G29" s="1774"/>
      <c r="H29" s="1774"/>
      <c r="I29" s="1774"/>
      <c r="J29" s="137"/>
      <c r="K29" s="463"/>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1"/>
      <c r="AN29" s="431"/>
      <c r="AO29" s="431"/>
      <c r="AP29" s="431"/>
      <c r="AQ29" s="431"/>
      <c r="AR29" s="431"/>
      <c r="AS29" s="431"/>
      <c r="AT29" s="431"/>
      <c r="AU29" s="431"/>
      <c r="AV29" s="431"/>
      <c r="AW29" s="431"/>
      <c r="AX29" s="431"/>
      <c r="AY29" s="431"/>
      <c r="AZ29" s="431"/>
      <c r="BA29" s="431"/>
      <c r="BB29" s="431"/>
      <c r="BC29" s="431"/>
      <c r="BD29" s="431"/>
    </row>
    <row r="30" spans="1:56" s="20" customFormat="1" ht="13.8" x14ac:dyDescent="0.25">
      <c r="B30" s="32" t="s">
        <v>1903</v>
      </c>
      <c r="F30" s="941" t="s">
        <v>1585</v>
      </c>
      <c r="G30" s="941" t="s">
        <v>1805</v>
      </c>
      <c r="H30" s="1471" t="s">
        <v>2256</v>
      </c>
    </row>
    <row r="31" spans="1:56" ht="4.5" customHeight="1" thickBot="1" x14ac:dyDescent="0.3">
      <c r="B31" s="24"/>
      <c r="C31" s="87"/>
      <c r="D31" s="24"/>
      <c r="E31" s="24"/>
      <c r="F31" s="24"/>
      <c r="G31" s="132"/>
      <c r="H31" s="132"/>
    </row>
    <row r="32" spans="1:56" ht="4.5" customHeight="1" x14ac:dyDescent="0.25">
      <c r="B32" s="35"/>
      <c r="D32" s="35"/>
      <c r="E32" s="35"/>
      <c r="F32" s="35"/>
      <c r="G32" s="135"/>
      <c r="H32" s="135"/>
    </row>
    <row r="33" spans="2:8" s="20" customFormat="1" ht="13.8" x14ac:dyDescent="0.25">
      <c r="B33" s="184" t="s">
        <v>2225</v>
      </c>
      <c r="C33" s="639"/>
      <c r="D33" s="90"/>
      <c r="F33" s="1479">
        <v>312.39999999999998</v>
      </c>
      <c r="G33" s="1479">
        <v>410.4</v>
      </c>
      <c r="H33" s="1479">
        <v>433.8</v>
      </c>
    </row>
    <row r="34" spans="2:8" s="1466" customFormat="1" ht="13.8" x14ac:dyDescent="0.25">
      <c r="B34" s="639" t="s">
        <v>2227</v>
      </c>
      <c r="C34" s="639"/>
      <c r="D34" s="1467"/>
      <c r="F34" s="613">
        <v>101.5</v>
      </c>
      <c r="G34" s="613">
        <v>118.7</v>
      </c>
      <c r="H34" s="613">
        <v>118.1</v>
      </c>
    </row>
    <row r="35" spans="2:8" s="1466" customFormat="1" ht="13.8" x14ac:dyDescent="0.25">
      <c r="B35" s="1478" t="s">
        <v>2228</v>
      </c>
      <c r="C35" s="639"/>
      <c r="D35" s="1467"/>
      <c r="F35" s="1480">
        <v>8.1999999999999993</v>
      </c>
      <c r="G35" s="1480">
        <v>10.199999999999999</v>
      </c>
      <c r="H35" s="1480">
        <v>11.3</v>
      </c>
    </row>
    <row r="36" spans="2:8" s="1466" customFormat="1" ht="13.8" x14ac:dyDescent="0.25">
      <c r="B36" s="1478" t="s">
        <v>2229</v>
      </c>
      <c r="C36" s="639"/>
      <c r="D36" s="1467"/>
      <c r="F36" s="1480">
        <v>4.2</v>
      </c>
      <c r="G36" s="1480">
        <v>4.5</v>
      </c>
      <c r="H36" s="1480">
        <v>3.7</v>
      </c>
    </row>
    <row r="37" spans="2:8" s="1466" customFormat="1" ht="13.8" x14ac:dyDescent="0.25">
      <c r="B37" s="1478" t="s">
        <v>2230</v>
      </c>
      <c r="C37" s="639"/>
      <c r="D37" s="1467"/>
      <c r="F37" s="1480">
        <v>5.4</v>
      </c>
      <c r="G37" s="1480">
        <v>8.1</v>
      </c>
      <c r="H37" s="1480">
        <v>8.1</v>
      </c>
    </row>
    <row r="38" spans="2:8" s="1466" customFormat="1" ht="13.8" x14ac:dyDescent="0.25">
      <c r="B38" s="1478" t="s">
        <v>2231</v>
      </c>
      <c r="C38" s="639"/>
      <c r="D38" s="1467"/>
      <c r="F38" s="1480">
        <v>1.1000000000000001</v>
      </c>
      <c r="G38" s="1480">
        <v>1.1000000000000001</v>
      </c>
      <c r="H38" s="1480">
        <v>1.9</v>
      </c>
    </row>
    <row r="39" spans="2:8" s="1466" customFormat="1" ht="13.8" x14ac:dyDescent="0.25">
      <c r="B39" s="1478" t="s">
        <v>2232</v>
      </c>
      <c r="C39" s="639"/>
      <c r="D39" s="1467"/>
      <c r="F39" s="1480">
        <v>8.3000000000000007</v>
      </c>
      <c r="G39" s="1480">
        <v>9.6</v>
      </c>
      <c r="H39" s="1480">
        <v>9.9</v>
      </c>
    </row>
    <row r="40" spans="2:8" s="1466" customFormat="1" ht="13.8" x14ac:dyDescent="0.25">
      <c r="B40" s="1478" t="s">
        <v>2233</v>
      </c>
      <c r="C40" s="639"/>
      <c r="D40" s="1467"/>
      <c r="F40" s="1480">
        <v>19.899999999999999</v>
      </c>
      <c r="G40" s="1480">
        <v>29.4</v>
      </c>
      <c r="H40" s="1480">
        <v>30</v>
      </c>
    </row>
    <row r="41" spans="2:8" s="1466" customFormat="1" ht="13.8" x14ac:dyDescent="0.25">
      <c r="B41" s="1478" t="s">
        <v>2234</v>
      </c>
      <c r="C41" s="639"/>
      <c r="D41" s="1467"/>
      <c r="F41" s="1480">
        <v>54.4</v>
      </c>
      <c r="G41" s="1480">
        <v>55.8</v>
      </c>
      <c r="H41" s="1480">
        <v>53.2</v>
      </c>
    </row>
    <row r="42" spans="2:8" s="1466" customFormat="1" ht="5.25" customHeight="1" x14ac:dyDescent="0.25">
      <c r="B42" s="1478"/>
      <c r="C42" s="639"/>
      <c r="D42" s="1467"/>
      <c r="F42" s="613"/>
      <c r="G42" s="613"/>
      <c r="H42" s="613"/>
    </row>
    <row r="43" spans="2:8" s="1466" customFormat="1" ht="13.8" x14ac:dyDescent="0.25">
      <c r="B43" s="639" t="s">
        <v>2235</v>
      </c>
      <c r="C43" s="639"/>
      <c r="D43" s="1467"/>
      <c r="F43" s="613">
        <v>68.2</v>
      </c>
      <c r="G43" s="613">
        <v>80.7</v>
      </c>
      <c r="H43" s="613">
        <v>111.9</v>
      </c>
    </row>
    <row r="44" spans="2:8" s="1466" customFormat="1" ht="13.8" x14ac:dyDescent="0.25">
      <c r="B44" s="1478" t="s">
        <v>2236</v>
      </c>
      <c r="C44" s="639"/>
      <c r="D44" s="1467"/>
      <c r="F44" s="1480">
        <v>46.6</v>
      </c>
      <c r="G44" s="1480">
        <v>55.7</v>
      </c>
      <c r="H44" s="1480">
        <v>54.8</v>
      </c>
    </row>
    <row r="45" spans="2:8" s="1466" customFormat="1" ht="13.8" x14ac:dyDescent="0.25">
      <c r="B45" s="1478" t="s">
        <v>2237</v>
      </c>
      <c r="C45" s="639"/>
      <c r="D45" s="1467"/>
      <c r="F45" s="1480">
        <v>4.5</v>
      </c>
      <c r="G45" s="1480">
        <v>6.3</v>
      </c>
      <c r="H45" s="1480">
        <v>4.8</v>
      </c>
    </row>
    <row r="46" spans="2:8" s="1466" customFormat="1" ht="13.8" x14ac:dyDescent="0.25">
      <c r="B46" s="1478" t="s">
        <v>2238</v>
      </c>
      <c r="C46" s="639"/>
      <c r="D46" s="1467"/>
      <c r="F46" s="1480">
        <v>2.7</v>
      </c>
      <c r="G46" s="1480">
        <v>3.5</v>
      </c>
      <c r="H46" s="1480">
        <v>3.9</v>
      </c>
    </row>
    <row r="47" spans="2:8" s="1466" customFormat="1" ht="13.8" x14ac:dyDescent="0.25">
      <c r="B47" s="1478" t="s">
        <v>2239</v>
      </c>
      <c r="C47" s="639"/>
      <c r="D47" s="1467"/>
      <c r="F47" s="1480">
        <v>14.4</v>
      </c>
      <c r="G47" s="1480">
        <v>15.2</v>
      </c>
      <c r="H47" s="1480">
        <v>48.4</v>
      </c>
    </row>
    <row r="48" spans="2:8" s="1466" customFormat="1" ht="5.25" customHeight="1" x14ac:dyDescent="0.25">
      <c r="B48" s="1478"/>
      <c r="C48" s="639"/>
      <c r="D48" s="1467"/>
      <c r="F48" s="613"/>
      <c r="G48" s="613"/>
      <c r="H48" s="613"/>
    </row>
    <row r="49" spans="2:8" s="1466" customFormat="1" ht="13.8" x14ac:dyDescent="0.25">
      <c r="B49" s="639" t="s">
        <v>2240</v>
      </c>
      <c r="C49" s="639"/>
      <c r="D49" s="1467"/>
      <c r="F49" s="613">
        <v>89.6</v>
      </c>
      <c r="G49" s="613">
        <v>145.6</v>
      </c>
      <c r="H49" s="613">
        <v>127.4</v>
      </c>
    </row>
    <row r="50" spans="2:8" s="1466" customFormat="1" ht="13.8" x14ac:dyDescent="0.25">
      <c r="B50" s="1478" t="s">
        <v>2241</v>
      </c>
      <c r="C50" s="639"/>
      <c r="D50" s="1467"/>
      <c r="F50" s="1480">
        <v>6.5</v>
      </c>
      <c r="G50" s="1480">
        <v>6.6</v>
      </c>
      <c r="H50" s="1480">
        <v>3</v>
      </c>
    </row>
    <row r="51" spans="2:8" s="1466" customFormat="1" ht="13.8" x14ac:dyDescent="0.25">
      <c r="B51" s="1478" t="s">
        <v>2242</v>
      </c>
      <c r="C51" s="639"/>
      <c r="D51" s="1467"/>
      <c r="F51" s="1480">
        <v>63.9</v>
      </c>
      <c r="G51" s="1480">
        <v>117.2</v>
      </c>
      <c r="H51" s="1480">
        <v>106.1</v>
      </c>
    </row>
    <row r="52" spans="2:8" s="1466" customFormat="1" ht="13.8" x14ac:dyDescent="0.25">
      <c r="B52" s="1478" t="s">
        <v>2243</v>
      </c>
      <c r="C52" s="639"/>
      <c r="D52" s="1467"/>
      <c r="F52" s="1480">
        <v>1.6</v>
      </c>
      <c r="G52" s="1480">
        <v>1.7</v>
      </c>
      <c r="H52" s="1480">
        <v>1.3</v>
      </c>
    </row>
    <row r="53" spans="2:8" s="1466" customFormat="1" ht="13.8" x14ac:dyDescent="0.25">
      <c r="B53" s="1478" t="s">
        <v>2244</v>
      </c>
      <c r="C53" s="639"/>
      <c r="D53" s="1467"/>
      <c r="F53" s="1480">
        <v>10.9</v>
      </c>
      <c r="G53" s="1480">
        <v>16.3</v>
      </c>
      <c r="H53" s="1480">
        <v>13.4</v>
      </c>
    </row>
    <row r="54" spans="2:8" s="1466" customFormat="1" ht="13.8" x14ac:dyDescent="0.25">
      <c r="B54" s="1478" t="s">
        <v>2245</v>
      </c>
      <c r="C54" s="639"/>
      <c r="D54" s="1467"/>
      <c r="F54" s="1480">
        <v>6.7</v>
      </c>
      <c r="G54" s="1480">
        <v>3.8</v>
      </c>
      <c r="H54" s="1480">
        <v>3.6</v>
      </c>
    </row>
    <row r="55" spans="2:8" s="1466" customFormat="1" ht="5.25" customHeight="1" x14ac:dyDescent="0.25">
      <c r="B55" s="1478"/>
      <c r="C55" s="639"/>
      <c r="D55" s="1467"/>
      <c r="F55" s="613"/>
      <c r="G55" s="613"/>
      <c r="H55" s="613"/>
    </row>
    <row r="56" spans="2:8" s="20" customFormat="1" ht="13.8" x14ac:dyDescent="0.25">
      <c r="B56" s="639" t="s">
        <v>2246</v>
      </c>
      <c r="C56" s="639"/>
      <c r="D56" s="90"/>
      <c r="F56" s="613">
        <v>53.1</v>
      </c>
      <c r="G56" s="613">
        <v>65.400000000000006</v>
      </c>
      <c r="H56" s="613">
        <v>76.400000000000006</v>
      </c>
    </row>
    <row r="57" spans="2:8" s="20" customFormat="1" ht="13.8" x14ac:dyDescent="0.25">
      <c r="B57" s="1478" t="s">
        <v>2247</v>
      </c>
      <c r="C57" s="639"/>
      <c r="D57" s="90"/>
      <c r="F57" s="1480">
        <v>30.7</v>
      </c>
      <c r="G57" s="1480">
        <v>37.5</v>
      </c>
      <c r="H57" s="1480">
        <v>45.5</v>
      </c>
    </row>
    <row r="58" spans="2:8" s="1022" customFormat="1" ht="13.8" x14ac:dyDescent="0.25">
      <c r="B58" s="1478" t="s">
        <v>2248</v>
      </c>
      <c r="C58" s="639"/>
      <c r="D58" s="90"/>
      <c r="F58" s="1480">
        <v>5</v>
      </c>
      <c r="G58" s="1480">
        <v>5.9</v>
      </c>
      <c r="H58" s="1480">
        <v>6.6</v>
      </c>
    </row>
    <row r="59" spans="2:8" s="1022" customFormat="1" ht="13.8" x14ac:dyDescent="0.25">
      <c r="B59" s="1478" t="s">
        <v>2249</v>
      </c>
      <c r="C59" s="639"/>
      <c r="D59" s="90"/>
      <c r="F59" s="1480">
        <v>2.4</v>
      </c>
      <c r="G59" s="1480">
        <v>2.9</v>
      </c>
      <c r="H59" s="1480">
        <v>4.3</v>
      </c>
    </row>
    <row r="60" spans="2:8" s="1022" customFormat="1" ht="13.8" x14ac:dyDescent="0.25">
      <c r="B60" s="1478" t="s">
        <v>2250</v>
      </c>
      <c r="C60" s="639"/>
      <c r="D60" s="90"/>
      <c r="F60" s="1480">
        <v>15</v>
      </c>
      <c r="G60" s="1480">
        <v>19.100000000000001</v>
      </c>
      <c r="H60" s="1480">
        <v>20</v>
      </c>
    </row>
    <row r="61" spans="2:8" s="1466" customFormat="1" ht="5.25" customHeight="1" x14ac:dyDescent="0.25">
      <c r="B61" s="1478"/>
      <c r="C61" s="639"/>
      <c r="D61" s="1467"/>
      <c r="F61" s="613"/>
      <c r="G61" s="613"/>
      <c r="H61" s="613"/>
    </row>
    <row r="62" spans="2:8" s="1022" customFormat="1" ht="13.8" x14ac:dyDescent="0.25">
      <c r="B62" s="184" t="s">
        <v>2226</v>
      </c>
      <c r="C62" s="184"/>
      <c r="D62" s="1468"/>
      <c r="E62" s="1469"/>
      <c r="F62" s="1479">
        <v>94.6</v>
      </c>
      <c r="G62" s="1479">
        <v>173</v>
      </c>
      <c r="H62" s="1479">
        <v>122.4</v>
      </c>
    </row>
    <row r="63" spans="2:8" s="1022" customFormat="1" ht="13.8" x14ac:dyDescent="0.25">
      <c r="B63" s="1478" t="s">
        <v>2251</v>
      </c>
      <c r="C63" s="639"/>
      <c r="D63" s="90"/>
      <c r="F63" s="1480">
        <v>36.6</v>
      </c>
      <c r="G63" s="1480">
        <v>61.5</v>
      </c>
      <c r="H63" s="1480">
        <v>53.4</v>
      </c>
    </row>
    <row r="64" spans="2:8" s="20" customFormat="1" ht="13.8" x14ac:dyDescent="0.25">
      <c r="B64" s="1478" t="s">
        <v>2252</v>
      </c>
      <c r="C64" s="639"/>
      <c r="D64" s="90"/>
      <c r="F64" s="1480">
        <v>7.5</v>
      </c>
      <c r="G64" s="1480">
        <v>13.5</v>
      </c>
      <c r="H64" s="1480">
        <v>11.7</v>
      </c>
    </row>
    <row r="65" spans="1:12" s="20" customFormat="1" ht="13.8" x14ac:dyDescent="0.25">
      <c r="B65" s="1478" t="s">
        <v>2253</v>
      </c>
      <c r="C65" s="639"/>
      <c r="D65" s="90"/>
      <c r="F65" s="1480">
        <v>0.1</v>
      </c>
      <c r="G65" s="1480">
        <v>0.1</v>
      </c>
      <c r="H65" s="1480">
        <v>0.1</v>
      </c>
    </row>
    <row r="66" spans="1:12" s="20" customFormat="1" ht="13.8" x14ac:dyDescent="0.25">
      <c r="B66" s="1478" t="s">
        <v>2254</v>
      </c>
      <c r="C66" s="639"/>
      <c r="D66" s="90"/>
      <c r="F66" s="1480">
        <v>50.4</v>
      </c>
      <c r="G66" s="1480">
        <v>97.9</v>
      </c>
      <c r="H66" s="1480">
        <v>57.2</v>
      </c>
    </row>
    <row r="67" spans="1:12" s="20" customFormat="1" ht="4.5" customHeight="1" x14ac:dyDescent="0.25">
      <c r="B67" s="439"/>
      <c r="C67" s="439"/>
      <c r="D67" s="439"/>
      <c r="E67" s="439"/>
      <c r="F67" s="439"/>
      <c r="G67" s="439"/>
      <c r="H67" s="439"/>
      <c r="K67" s="21"/>
      <c r="L67" s="21"/>
    </row>
    <row r="68" spans="1:12" s="20" customFormat="1" ht="13.8" x14ac:dyDescent="0.25">
      <c r="B68" s="32" t="s">
        <v>2224</v>
      </c>
      <c r="D68" s="1029"/>
      <c r="F68" s="1477">
        <v>407</v>
      </c>
      <c r="G68" s="1477">
        <v>583.4</v>
      </c>
      <c r="H68" s="1477">
        <v>556.20000000000005</v>
      </c>
      <c r="K68" s="21"/>
      <c r="L68" s="21"/>
    </row>
    <row r="69" spans="1:12" x14ac:dyDescent="0.25">
      <c r="C69" s="42"/>
      <c r="D69" s="194"/>
      <c r="E69" s="194"/>
      <c r="F69" s="194"/>
      <c r="G69" s="1474"/>
      <c r="H69" s="1474"/>
      <c r="I69" s="1474"/>
    </row>
    <row r="70" spans="1:12" ht="27.75" customHeight="1" x14ac:dyDescent="0.25">
      <c r="A70" s="1664" t="s">
        <v>2220</v>
      </c>
      <c r="B70" s="1664"/>
      <c r="C70" s="1664"/>
      <c r="D70" s="1664"/>
      <c r="E70" s="1664"/>
      <c r="F70" s="1664"/>
      <c r="G70" s="1664"/>
      <c r="H70" s="1664"/>
      <c r="I70" s="1664"/>
    </row>
  </sheetData>
  <customSheetViews>
    <customSheetView guid="{F67F5823-51D5-4D47-B100-5B47C1E6BCB9}" showPageBreaks="1" fitToPage="1" printArea="1" topLeftCell="A34">
      <selection activeCell="A34" sqref="A34:H34"/>
      <pageMargins left="0.75" right="0.75" top="1" bottom="1" header="0.5" footer="0.5"/>
      <printOptions horizontalCentered="1"/>
      <pageSetup scale="64" firstPageNumber="33" orientation="portrait" verticalDpi="300" r:id="rId1"/>
      <headerFooter alignWithMargins="0">
        <oddFooter>&amp;C&amp;P</oddFooter>
      </headerFooter>
    </customSheetView>
    <customSheetView guid="{9014CDA8-C3FC-41E6-A045-DAEFC55B82B1}" showPageBreaks="1" fitToPage="1" printArea="1">
      <selection activeCell="H50" sqref="H50"/>
      <pageMargins left="0.75" right="0.75" top="1" bottom="1" header="0.5" footer="0.5"/>
      <printOptions horizontalCentered="1"/>
      <pageSetup scale="65" firstPageNumber="33" orientation="portrait" verticalDpi="300" r:id="rId2"/>
      <headerFooter alignWithMargins="0">
        <oddFooter>&amp;C&amp;P</oddFooter>
      </headerFooter>
    </customSheetView>
  </customSheetViews>
  <mergeCells count="16">
    <mergeCell ref="A26:I26"/>
    <mergeCell ref="A27:I27"/>
    <mergeCell ref="A70:I70"/>
    <mergeCell ref="D29:F29"/>
    <mergeCell ref="G29:I29"/>
    <mergeCell ref="A23:I23"/>
    <mergeCell ref="A25:I25"/>
    <mergeCell ref="A1:I1"/>
    <mergeCell ref="A3:I3"/>
    <mergeCell ref="A4:I4"/>
    <mergeCell ref="A5:I5"/>
    <mergeCell ref="F8:H8"/>
    <mergeCell ref="C8:E8"/>
    <mergeCell ref="A20:I20"/>
    <mergeCell ref="A12:B12"/>
    <mergeCell ref="A18:I18"/>
  </mergeCells>
  <phoneticPr fontId="0" type="noConversion"/>
  <hyperlinks>
    <hyperlink ref="A20:I20" r:id="rId3" display="Source: Statistics Canada. Table 24-10-0004-01 Provincial and territorial tourism supply and expenditure" xr:uid="{00000000-0004-0000-4100-000000000000}"/>
    <hyperlink ref="A70:I70" r:id="rId4" display="Source: Statistics Canada. Table 24-10-0004-01 Provincial and territorial tourism supply and expenditure" xr:uid="{20B5EDBF-3328-48CA-BBE9-5F02B0205CB4}"/>
  </hyperlinks>
  <printOptions horizontalCentered="1"/>
  <pageMargins left="0.74803149606299202" right="0.74803149606299202" top="0.98425196850393704" bottom="0.98425196850393704" header="0.511811023622047" footer="0.511811023622047"/>
  <pageSetup scale="72" firstPageNumber="27" orientation="portrait" useFirstPageNumber="1" r:id="rId5"/>
  <headerFooter alignWithMargins="0"/>
  <legacyDrawingHF r:id="rId6"/>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6">
    <tabColor indexed="13"/>
    <pageSetUpPr fitToPage="1"/>
  </sheetPr>
  <dimension ref="A1:I75"/>
  <sheetViews>
    <sheetView zoomScaleNormal="100" workbookViewId="0">
      <selection activeCell="A76" sqref="A76"/>
    </sheetView>
  </sheetViews>
  <sheetFormatPr defaultRowHeight="13.2" x14ac:dyDescent="0.25"/>
  <cols>
    <col min="1" max="1" width="34.109375" customWidth="1"/>
    <col min="2" max="9" width="10.6640625" customWidth="1"/>
  </cols>
  <sheetData>
    <row r="1" spans="1:9" ht="17.399999999999999" x14ac:dyDescent="0.3">
      <c r="A1" s="1609" t="s">
        <v>660</v>
      </c>
      <c r="B1" s="1609"/>
      <c r="C1" s="1609"/>
      <c r="D1" s="1609"/>
      <c r="E1" s="1609"/>
      <c r="F1" s="1609"/>
      <c r="G1" s="1609"/>
      <c r="H1" s="1609"/>
      <c r="I1" s="1609"/>
    </row>
    <row r="2" spans="1:9" ht="17.399999999999999" x14ac:dyDescent="0.3">
      <c r="A2" s="27"/>
    </row>
    <row r="3" spans="1:9" ht="17.399999999999999" x14ac:dyDescent="0.3">
      <c r="A3" s="1602" t="s">
        <v>2466</v>
      </c>
      <c r="B3" s="1602"/>
      <c r="C3" s="1602"/>
      <c r="D3" s="1602"/>
      <c r="E3" s="1602"/>
      <c r="F3" s="1602"/>
      <c r="G3" s="1602"/>
      <c r="H3" s="1602"/>
      <c r="I3" s="1602"/>
    </row>
    <row r="4" spans="1:9" ht="17.399999999999999" x14ac:dyDescent="0.3">
      <c r="A4" s="1602" t="s">
        <v>735</v>
      </c>
      <c r="B4" s="1602"/>
      <c r="C4" s="1602"/>
      <c r="D4" s="1602"/>
      <c r="E4" s="1602"/>
      <c r="F4" s="1602"/>
      <c r="G4" s="1602"/>
      <c r="H4" s="1602"/>
      <c r="I4" s="1602"/>
    </row>
    <row r="7" spans="1:9" s="28" customFormat="1" ht="18" x14ac:dyDescent="0.3">
      <c r="B7" s="37">
        <v>2015</v>
      </c>
      <c r="C7" s="37">
        <v>2016</v>
      </c>
      <c r="D7" s="37">
        <v>2017</v>
      </c>
      <c r="E7" s="37">
        <v>2018</v>
      </c>
      <c r="F7" s="37">
        <v>2019</v>
      </c>
      <c r="G7" s="37">
        <v>2020</v>
      </c>
      <c r="H7" s="37">
        <v>2021</v>
      </c>
      <c r="I7" s="37" t="s">
        <v>2349</v>
      </c>
    </row>
    <row r="8" spans="1:9" ht="4.5" customHeight="1" thickBot="1" x14ac:dyDescent="0.3">
      <c r="A8" s="35"/>
      <c r="B8" s="18"/>
      <c r="C8" s="18"/>
      <c r="D8" s="18"/>
      <c r="E8" s="18"/>
      <c r="F8" s="18"/>
      <c r="G8" s="18"/>
      <c r="H8" s="18"/>
      <c r="I8" s="18"/>
    </row>
    <row r="9" spans="1:9" ht="4.5" customHeight="1" x14ac:dyDescent="0.25"/>
    <row r="10" spans="1:9" s="26" customFormat="1" ht="13.8" x14ac:dyDescent="0.25">
      <c r="A10" s="26" t="s">
        <v>306</v>
      </c>
      <c r="B10" s="1070">
        <v>159</v>
      </c>
      <c r="C10" s="1070">
        <v>159</v>
      </c>
      <c r="D10" s="1070">
        <v>159</v>
      </c>
      <c r="E10" s="1070">
        <v>159</v>
      </c>
      <c r="F10" s="1070">
        <v>154</v>
      </c>
      <c r="G10" s="1070">
        <v>144</v>
      </c>
      <c r="H10" s="1070">
        <v>144</v>
      </c>
      <c r="I10" s="1038">
        <v>104</v>
      </c>
    </row>
    <row r="11" spans="1:9" s="42" customFormat="1" ht="11.4" x14ac:dyDescent="0.2">
      <c r="A11" s="42" t="s">
        <v>352</v>
      </c>
      <c r="B11" s="42">
        <v>104</v>
      </c>
      <c r="C11" s="42">
        <v>104</v>
      </c>
      <c r="D11" s="42">
        <v>104</v>
      </c>
      <c r="E11" s="42">
        <v>104</v>
      </c>
      <c r="F11" s="42">
        <v>99</v>
      </c>
      <c r="G11" s="42">
        <v>89</v>
      </c>
      <c r="H11" s="42">
        <v>89</v>
      </c>
      <c r="I11" s="42">
        <v>49</v>
      </c>
    </row>
    <row r="12" spans="1:9" s="42" customFormat="1" ht="11.4" x14ac:dyDescent="0.2">
      <c r="A12" s="42" t="s">
        <v>1216</v>
      </c>
      <c r="B12" s="42">
        <v>40</v>
      </c>
      <c r="C12" s="42">
        <v>40</v>
      </c>
      <c r="D12" s="42">
        <v>40</v>
      </c>
      <c r="E12" s="42">
        <v>40</v>
      </c>
      <c r="F12" s="42">
        <v>40</v>
      </c>
      <c r="G12" s="42">
        <v>40</v>
      </c>
      <c r="H12" s="42">
        <v>40</v>
      </c>
      <c r="I12" s="42">
        <v>40</v>
      </c>
    </row>
    <row r="13" spans="1:9" s="42" customFormat="1" ht="11.4" x14ac:dyDescent="0.2">
      <c r="A13" s="42" t="s">
        <v>932</v>
      </c>
      <c r="B13" s="42">
        <v>15</v>
      </c>
      <c r="C13" s="42">
        <v>15</v>
      </c>
      <c r="D13" s="42">
        <v>15</v>
      </c>
      <c r="E13" s="42">
        <v>15</v>
      </c>
      <c r="F13" s="42">
        <v>15</v>
      </c>
      <c r="G13" s="42">
        <v>15</v>
      </c>
      <c r="H13" s="42">
        <v>15</v>
      </c>
      <c r="I13" s="42">
        <v>15</v>
      </c>
    </row>
    <row r="14" spans="1:9" s="26" customFormat="1" ht="13.8" x14ac:dyDescent="0.25">
      <c r="B14" s="1070"/>
      <c r="C14" s="1070"/>
      <c r="D14" s="1070"/>
      <c r="E14" s="1070"/>
      <c r="F14" s="1070"/>
      <c r="G14" s="1070"/>
      <c r="H14" s="1070"/>
      <c r="I14" s="1038"/>
    </row>
    <row r="15" spans="1:9" s="26" customFormat="1" ht="16.2" x14ac:dyDescent="0.25">
      <c r="A15" s="26" t="s">
        <v>66</v>
      </c>
      <c r="B15" s="1070">
        <v>69</v>
      </c>
      <c r="C15" s="1070">
        <v>69</v>
      </c>
      <c r="D15" s="1070">
        <v>99</v>
      </c>
      <c r="E15" s="1070">
        <v>124</v>
      </c>
      <c r="F15" s="1070">
        <v>156</v>
      </c>
      <c r="G15" s="1070">
        <v>161</v>
      </c>
      <c r="H15" s="1070">
        <v>154</v>
      </c>
      <c r="I15" s="1038">
        <v>194</v>
      </c>
    </row>
    <row r="16" spans="1:9" s="42" customFormat="1" ht="11.4" x14ac:dyDescent="0.2">
      <c r="A16" s="42" t="s">
        <v>353</v>
      </c>
      <c r="B16" s="42">
        <v>29</v>
      </c>
      <c r="C16" s="42">
        <v>29</v>
      </c>
      <c r="D16" s="42">
        <v>29</v>
      </c>
      <c r="E16" s="42">
        <v>29</v>
      </c>
      <c r="F16" s="42">
        <v>29</v>
      </c>
      <c r="G16" s="42">
        <v>29</v>
      </c>
      <c r="H16" s="42">
        <v>29</v>
      </c>
      <c r="I16" s="42">
        <v>29</v>
      </c>
    </row>
    <row r="17" spans="1:9" s="42" customFormat="1" ht="11.4" x14ac:dyDescent="0.2">
      <c r="A17" s="42" t="s">
        <v>933</v>
      </c>
      <c r="B17" s="42">
        <v>40</v>
      </c>
      <c r="C17" s="42">
        <v>40</v>
      </c>
      <c r="D17" s="42">
        <v>70</v>
      </c>
      <c r="E17" s="42">
        <v>95</v>
      </c>
      <c r="F17" s="42">
        <v>127</v>
      </c>
      <c r="G17" s="42">
        <v>132</v>
      </c>
      <c r="H17" s="42">
        <v>125</v>
      </c>
      <c r="I17" s="42">
        <v>165</v>
      </c>
    </row>
    <row r="18" spans="1:9" s="42" customFormat="1" ht="11.4" x14ac:dyDescent="0.2"/>
    <row r="19" spans="1:9" s="26" customFormat="1" ht="13.8" x14ac:dyDescent="0.25">
      <c r="A19" s="26" t="s">
        <v>517</v>
      </c>
      <c r="B19" s="203">
        <v>203</v>
      </c>
      <c r="C19" s="203">
        <v>203</v>
      </c>
      <c r="D19" s="203">
        <v>203</v>
      </c>
      <c r="E19" s="203">
        <v>203</v>
      </c>
      <c r="F19" s="203">
        <v>203</v>
      </c>
      <c r="G19" s="203">
        <v>203</v>
      </c>
      <c r="H19" s="203">
        <v>203</v>
      </c>
      <c r="I19" s="203">
        <v>203</v>
      </c>
    </row>
    <row r="20" spans="1:9" s="42" customFormat="1" ht="11.4" x14ac:dyDescent="0.2">
      <c r="A20" s="42" t="s">
        <v>65</v>
      </c>
      <c r="B20" s="42">
        <v>73</v>
      </c>
      <c r="C20" s="42">
        <v>73</v>
      </c>
      <c r="D20" s="42">
        <v>73</v>
      </c>
      <c r="E20" s="42">
        <v>73</v>
      </c>
      <c r="F20" s="42">
        <v>73</v>
      </c>
      <c r="G20" s="42">
        <v>73</v>
      </c>
      <c r="H20" s="42">
        <v>73</v>
      </c>
      <c r="I20" s="42">
        <v>73</v>
      </c>
    </row>
    <row r="21" spans="1:9" s="42" customFormat="1" ht="11.4" x14ac:dyDescent="0.2">
      <c r="A21" s="42" t="s">
        <v>641</v>
      </c>
      <c r="B21" s="42">
        <v>9</v>
      </c>
      <c r="C21" s="42">
        <v>9</v>
      </c>
      <c r="D21" s="42">
        <v>9</v>
      </c>
      <c r="E21" s="42">
        <v>9</v>
      </c>
      <c r="F21" s="42">
        <v>9</v>
      </c>
      <c r="G21" s="42">
        <v>9</v>
      </c>
      <c r="H21" s="42">
        <v>9</v>
      </c>
      <c r="I21" s="42">
        <v>9</v>
      </c>
    </row>
    <row r="22" spans="1:9" s="42" customFormat="1" ht="11.4" x14ac:dyDescent="0.2">
      <c r="A22" s="42" t="s">
        <v>642</v>
      </c>
      <c r="B22" s="42">
        <v>99</v>
      </c>
      <c r="C22" s="42">
        <v>99</v>
      </c>
      <c r="D22" s="42">
        <v>99</v>
      </c>
      <c r="E22" s="42">
        <v>99</v>
      </c>
      <c r="F22" s="42">
        <v>99</v>
      </c>
      <c r="G22" s="42">
        <v>99</v>
      </c>
      <c r="H22" s="42">
        <v>99</v>
      </c>
      <c r="I22" s="42">
        <v>99</v>
      </c>
    </row>
    <row r="23" spans="1:9" s="42" customFormat="1" ht="11.4" x14ac:dyDescent="0.2">
      <c r="A23" s="42" t="s">
        <v>643</v>
      </c>
      <c r="B23" s="42">
        <v>12</v>
      </c>
      <c r="C23" s="42">
        <v>12</v>
      </c>
      <c r="D23" s="42">
        <v>12</v>
      </c>
      <c r="E23" s="42">
        <v>12</v>
      </c>
      <c r="F23" s="42">
        <v>12</v>
      </c>
      <c r="G23" s="42">
        <v>12</v>
      </c>
      <c r="H23" s="42">
        <v>12</v>
      </c>
      <c r="I23" s="42">
        <v>12</v>
      </c>
    </row>
    <row r="24" spans="1:9" s="42" customFormat="1" ht="11.4" x14ac:dyDescent="0.2">
      <c r="A24" s="42" t="s">
        <v>1488</v>
      </c>
      <c r="B24" s="42">
        <v>10</v>
      </c>
      <c r="C24" s="42">
        <v>10</v>
      </c>
      <c r="D24" s="42">
        <v>10</v>
      </c>
      <c r="E24" s="42">
        <v>10</v>
      </c>
      <c r="F24" s="42">
        <v>10</v>
      </c>
      <c r="G24" s="42">
        <v>10</v>
      </c>
      <c r="H24" s="42">
        <v>10</v>
      </c>
      <c r="I24" s="42">
        <v>10</v>
      </c>
    </row>
    <row r="25" spans="1:9" s="26" customFormat="1" ht="4.5" customHeight="1" x14ac:dyDescent="0.25">
      <c r="B25" s="83"/>
      <c r="C25" s="83"/>
      <c r="D25" s="83"/>
      <c r="E25" s="83"/>
      <c r="F25" s="83"/>
      <c r="G25" s="83"/>
      <c r="H25" s="83"/>
      <c r="I25" s="83"/>
    </row>
    <row r="26" spans="1:9" s="26" customFormat="1" ht="4.5" customHeight="1" x14ac:dyDescent="0.25">
      <c r="B26" s="1070"/>
      <c r="C26" s="1070"/>
      <c r="D26" s="1070"/>
      <c r="E26" s="1070"/>
      <c r="F26" s="1070"/>
      <c r="G26" s="1070"/>
      <c r="H26" s="1070"/>
      <c r="I26" s="1038"/>
    </row>
    <row r="27" spans="1:9" s="32" customFormat="1" ht="13.8" x14ac:dyDescent="0.25">
      <c r="A27" s="32" t="s">
        <v>450</v>
      </c>
      <c r="B27" s="280">
        <v>431</v>
      </c>
      <c r="C27" s="280">
        <v>431</v>
      </c>
      <c r="D27" s="280">
        <v>461</v>
      </c>
      <c r="E27" s="280">
        <v>486</v>
      </c>
      <c r="F27" s="280">
        <v>513</v>
      </c>
      <c r="G27" s="280">
        <v>508</v>
      </c>
      <c r="H27" s="280">
        <v>501</v>
      </c>
      <c r="I27" s="280">
        <v>501</v>
      </c>
    </row>
    <row r="28" spans="1:9" s="26" customFormat="1" ht="12.75" customHeight="1" x14ac:dyDescent="0.25">
      <c r="B28" s="1070"/>
      <c r="C28" s="1070"/>
      <c r="D28" s="1070"/>
      <c r="E28" s="1070"/>
      <c r="F28" s="1070"/>
      <c r="G28" s="1070"/>
      <c r="H28" s="1070"/>
      <c r="I28" s="1038"/>
    </row>
    <row r="29" spans="1:9" s="26" customFormat="1" ht="13.8" x14ac:dyDescent="0.25">
      <c r="A29" s="26" t="s">
        <v>584</v>
      </c>
      <c r="B29" s="1070">
        <v>265</v>
      </c>
      <c r="C29" s="1070">
        <v>265</v>
      </c>
      <c r="D29" s="1070">
        <v>278</v>
      </c>
      <c r="E29" s="1070">
        <v>280</v>
      </c>
      <c r="F29" s="1070">
        <v>281</v>
      </c>
      <c r="G29" s="1070">
        <v>287</v>
      </c>
      <c r="H29" s="1070">
        <v>296</v>
      </c>
      <c r="I29" s="1038">
        <v>324</v>
      </c>
    </row>
    <row r="30" spans="1:9" s="26" customFormat="1" ht="12.75" customHeight="1" x14ac:dyDescent="0.25"/>
    <row r="31" spans="1:9" s="26" customFormat="1" ht="12.75" customHeight="1" x14ac:dyDescent="0.25">
      <c r="A31" s="1604" t="s">
        <v>1817</v>
      </c>
      <c r="B31" s="1604"/>
      <c r="C31" s="1604"/>
      <c r="D31" s="1604"/>
      <c r="E31" s="1604"/>
      <c r="F31" s="1604"/>
      <c r="G31" s="1604"/>
      <c r="H31" s="1604"/>
      <c r="I31" s="1604"/>
    </row>
    <row r="32" spans="1:9" s="26" customFormat="1" ht="12.75" customHeight="1" x14ac:dyDescent="0.25">
      <c r="A32" s="45"/>
    </row>
    <row r="33" spans="1:9" s="26" customFormat="1" ht="12.75" customHeight="1" x14ac:dyDescent="0.25">
      <c r="A33" s="1604" t="s">
        <v>1663</v>
      </c>
      <c r="B33" s="1777"/>
      <c r="C33" s="1777"/>
      <c r="D33" s="1777"/>
      <c r="E33" s="1777"/>
      <c r="F33" s="1777"/>
      <c r="G33" s="1777"/>
      <c r="H33" s="1777"/>
      <c r="I33" s="1777"/>
    </row>
    <row r="34" spans="1:9" s="26" customFormat="1" ht="12.75" customHeight="1" x14ac:dyDescent="0.25"/>
    <row r="36" spans="1:9" ht="17.399999999999999" x14ac:dyDescent="0.3">
      <c r="A36" s="1609" t="s">
        <v>1218</v>
      </c>
      <c r="B36" s="1609"/>
      <c r="C36" s="1609"/>
      <c r="D36" s="1609"/>
      <c r="E36" s="1609"/>
      <c r="F36" s="1609"/>
      <c r="G36" s="1609"/>
      <c r="H36" s="1609"/>
      <c r="I36" s="1609"/>
    </row>
    <row r="37" spans="1:9" ht="17.399999999999999" x14ac:dyDescent="0.3">
      <c r="A37" s="27"/>
    </row>
    <row r="38" spans="1:9" ht="17.399999999999999" x14ac:dyDescent="0.3">
      <c r="A38" s="1602" t="s">
        <v>2467</v>
      </c>
      <c r="B38" s="1602"/>
      <c r="C38" s="1602"/>
      <c r="D38" s="1602"/>
      <c r="E38" s="1602"/>
      <c r="F38" s="1602"/>
      <c r="G38" s="1602"/>
      <c r="H38" s="1602"/>
      <c r="I38" s="1602"/>
    </row>
    <row r="39" spans="1:9" ht="17.399999999999999" x14ac:dyDescent="0.3">
      <c r="A39" s="1602" t="s">
        <v>1229</v>
      </c>
      <c r="B39" s="1602"/>
      <c r="C39" s="1602"/>
      <c r="D39" s="1602"/>
      <c r="E39" s="1602"/>
      <c r="F39" s="1602"/>
      <c r="G39" s="1602"/>
      <c r="H39" s="1602"/>
      <c r="I39" s="1602"/>
    </row>
    <row r="42" spans="1:9" ht="18" x14ac:dyDescent="0.3">
      <c r="A42" s="28"/>
      <c r="B42" s="37">
        <v>2015</v>
      </c>
      <c r="C42" s="37">
        <v>2016</v>
      </c>
      <c r="D42" s="37">
        <v>2017</v>
      </c>
      <c r="E42" s="37">
        <v>2018</v>
      </c>
      <c r="F42" s="37">
        <v>2019</v>
      </c>
      <c r="G42" s="37">
        <v>2020</v>
      </c>
      <c r="H42" s="37">
        <v>2021</v>
      </c>
      <c r="I42" s="37" t="s">
        <v>2349</v>
      </c>
    </row>
    <row r="43" spans="1:9" ht="4.5" customHeight="1" thickBot="1" x14ac:dyDescent="0.3">
      <c r="A43" s="35"/>
      <c r="B43" s="18"/>
      <c r="C43" s="18"/>
      <c r="D43" s="18"/>
      <c r="E43" s="18"/>
      <c r="F43" s="18"/>
      <c r="G43" s="18"/>
      <c r="H43" s="18"/>
      <c r="I43" s="18"/>
    </row>
    <row r="44" spans="1:9" ht="4.5" customHeight="1" x14ac:dyDescent="0.25">
      <c r="B44" s="14"/>
      <c r="C44" s="14"/>
      <c r="D44" s="14"/>
      <c r="E44" s="14"/>
      <c r="F44" s="14"/>
      <c r="G44" s="14"/>
      <c r="H44" s="14"/>
      <c r="I44" s="14"/>
    </row>
    <row r="45" spans="1:9" ht="13.8" x14ac:dyDescent="0.25">
      <c r="A45" s="26" t="s">
        <v>586</v>
      </c>
      <c r="B45" s="1069"/>
      <c r="C45" s="1069"/>
      <c r="D45" s="1069"/>
      <c r="E45" s="1069"/>
      <c r="F45" s="1069"/>
      <c r="G45" s="1069"/>
      <c r="H45" s="1069"/>
      <c r="I45" s="1030"/>
    </row>
    <row r="46" spans="1:9" ht="13.8" x14ac:dyDescent="0.25">
      <c r="A46" s="26" t="s">
        <v>587</v>
      </c>
      <c r="B46" s="13">
        <v>1068104</v>
      </c>
      <c r="C46" s="13">
        <v>1090745</v>
      </c>
      <c r="D46" s="13">
        <v>1114959</v>
      </c>
      <c r="E46" s="13">
        <v>1157496</v>
      </c>
      <c r="F46" s="13">
        <v>1179257</v>
      </c>
      <c r="G46" s="13">
        <v>1195475</v>
      </c>
      <c r="H46" s="13">
        <v>1266662</v>
      </c>
      <c r="I46" s="13">
        <v>1370029.5831538602</v>
      </c>
    </row>
    <row r="47" spans="1:9" ht="12.75" customHeight="1" x14ac:dyDescent="0.25">
      <c r="A47" s="26"/>
      <c r="B47" s="130"/>
      <c r="C47" s="130"/>
      <c r="D47" s="130"/>
      <c r="E47" s="130"/>
      <c r="F47" s="130"/>
      <c r="G47" s="130"/>
      <c r="H47" s="130"/>
      <c r="I47" s="130"/>
    </row>
    <row r="48" spans="1:9" ht="13.8" x14ac:dyDescent="0.25">
      <c r="A48" s="26" t="s">
        <v>588</v>
      </c>
      <c r="B48" s="90">
        <v>354746</v>
      </c>
      <c r="C48" s="90">
        <v>332753</v>
      </c>
      <c r="D48" s="90">
        <v>328277</v>
      </c>
      <c r="E48" s="90">
        <v>336537</v>
      </c>
      <c r="F48" s="90">
        <v>352035</v>
      </c>
      <c r="G48" s="90">
        <v>338707</v>
      </c>
      <c r="H48" s="90">
        <v>311577</v>
      </c>
      <c r="I48" s="90">
        <v>279556.63990717399</v>
      </c>
    </row>
    <row r="49" spans="1:9" ht="4.5" customHeight="1" x14ac:dyDescent="0.25">
      <c r="A49" s="26"/>
      <c r="B49" s="60"/>
      <c r="C49" s="60"/>
      <c r="D49" s="60"/>
      <c r="E49" s="60"/>
      <c r="F49" s="60"/>
      <c r="G49" s="60"/>
      <c r="H49" s="60"/>
      <c r="I49" s="60"/>
    </row>
    <row r="50" spans="1:9" ht="4.5" customHeight="1" x14ac:dyDescent="0.25">
      <c r="A50" s="26"/>
      <c r="B50" s="13"/>
      <c r="C50" s="13"/>
      <c r="D50" s="13"/>
      <c r="E50" s="13"/>
      <c r="F50" s="13"/>
      <c r="G50" s="13"/>
      <c r="H50" s="13"/>
      <c r="I50" s="13"/>
    </row>
    <row r="51" spans="1:9" s="34" customFormat="1" ht="13.8" x14ac:dyDescent="0.25">
      <c r="A51" s="32" t="s">
        <v>589</v>
      </c>
      <c r="B51" s="56">
        <v>1422850</v>
      </c>
      <c r="C51" s="56">
        <v>1423498</v>
      </c>
      <c r="D51" s="56">
        <v>1443236</v>
      </c>
      <c r="E51" s="56">
        <v>1494033</v>
      </c>
      <c r="F51" s="56">
        <v>1531292</v>
      </c>
      <c r="G51" s="56">
        <v>1534182</v>
      </c>
      <c r="H51" s="56">
        <v>1578239</v>
      </c>
      <c r="I51" s="56">
        <v>1649586.2230610342</v>
      </c>
    </row>
    <row r="52" spans="1:9" s="42" customFormat="1" ht="11.4" x14ac:dyDescent="0.2">
      <c r="A52" s="42" t="s">
        <v>503</v>
      </c>
      <c r="B52" s="143">
        <v>2</v>
      </c>
      <c r="C52" s="143">
        <v>4.5542397301191273E-4</v>
      </c>
      <c r="D52" s="143">
        <v>1.4</v>
      </c>
      <c r="E52" s="143">
        <v>3.5</v>
      </c>
      <c r="F52" s="143">
        <v>2.5</v>
      </c>
      <c r="G52" s="143">
        <v>0.2</v>
      </c>
      <c r="H52" s="143">
        <v>2.9</v>
      </c>
      <c r="I52" s="143">
        <v>4.5</v>
      </c>
    </row>
    <row r="53" spans="1:9" s="34" customFormat="1" ht="12.75" customHeight="1" x14ac:dyDescent="0.25">
      <c r="A53" s="32"/>
      <c r="B53" s="49"/>
      <c r="C53" s="49"/>
      <c r="D53" s="49"/>
      <c r="E53" s="49"/>
      <c r="F53" s="49"/>
      <c r="G53" s="49"/>
      <c r="H53" s="49"/>
      <c r="I53" s="49"/>
    </row>
    <row r="54" spans="1:9" s="26" customFormat="1" ht="16.2" x14ac:dyDescent="0.25">
      <c r="A54" s="26" t="s">
        <v>1040</v>
      </c>
    </row>
    <row r="55" spans="1:9" ht="13.8" x14ac:dyDescent="0.25">
      <c r="A55" s="159"/>
    </row>
    <row r="56" spans="1:9" ht="13.8" x14ac:dyDescent="0.25">
      <c r="A56" s="1604" t="s">
        <v>1663</v>
      </c>
      <c r="B56" s="1777"/>
      <c r="C56" s="1777"/>
      <c r="D56" s="1777"/>
      <c r="E56" s="1777"/>
      <c r="F56" s="1777"/>
      <c r="G56" s="1777"/>
      <c r="H56" s="1777"/>
      <c r="I56" s="1777"/>
    </row>
    <row r="59" spans="1:9" ht="17.399999999999999" x14ac:dyDescent="0.3">
      <c r="A59" s="1609" t="s">
        <v>245</v>
      </c>
      <c r="B59" s="1609"/>
      <c r="C59" s="1609"/>
      <c r="D59" s="1609"/>
      <c r="E59" s="1609"/>
      <c r="F59" s="1609"/>
      <c r="G59" s="1609"/>
      <c r="H59" s="1609"/>
      <c r="I59" s="1609"/>
    </row>
    <row r="60" spans="1:9" ht="17.399999999999999" x14ac:dyDescent="0.3">
      <c r="A60" s="27"/>
    </row>
    <row r="61" spans="1:9" ht="17.399999999999999" x14ac:dyDescent="0.3">
      <c r="A61" s="1602" t="s">
        <v>162</v>
      </c>
      <c r="B61" s="1602"/>
      <c r="C61" s="1602"/>
      <c r="D61" s="1602"/>
      <c r="E61" s="1602"/>
      <c r="F61" s="1602"/>
      <c r="G61" s="1602"/>
      <c r="H61" s="1602"/>
      <c r="I61" s="1602"/>
    </row>
    <row r="62" spans="1:9" ht="17.399999999999999" x14ac:dyDescent="0.3">
      <c r="A62" s="1602" t="s">
        <v>2468</v>
      </c>
      <c r="B62" s="1602"/>
      <c r="C62" s="1602"/>
      <c r="D62" s="1602"/>
      <c r="E62" s="1602"/>
      <c r="F62" s="1602"/>
      <c r="G62" s="1602"/>
      <c r="H62" s="1602"/>
      <c r="I62" s="1602"/>
    </row>
    <row r="63" spans="1:9" ht="17.399999999999999" x14ac:dyDescent="0.3">
      <c r="A63" s="1602" t="s">
        <v>248</v>
      </c>
      <c r="B63" s="1602"/>
      <c r="C63" s="1602"/>
      <c r="D63" s="1602"/>
      <c r="E63" s="1602"/>
      <c r="F63" s="1602"/>
      <c r="G63" s="1602"/>
      <c r="H63" s="1602"/>
      <c r="I63" s="1602"/>
    </row>
    <row r="64" spans="1:9" x14ac:dyDescent="0.25">
      <c r="A64" s="500"/>
    </row>
    <row r="65" spans="1:9" ht="18" x14ac:dyDescent="0.3">
      <c r="A65" s="500"/>
      <c r="B65" s="1534">
        <v>2015</v>
      </c>
      <c r="C65" s="1534">
        <v>2016</v>
      </c>
      <c r="D65" s="1534">
        <v>2017</v>
      </c>
      <c r="E65" s="1534">
        <v>2018</v>
      </c>
      <c r="F65" s="1534">
        <v>2019</v>
      </c>
      <c r="G65" s="1534">
        <v>2020</v>
      </c>
      <c r="H65" s="37">
        <v>2021</v>
      </c>
      <c r="I65" s="37" t="s">
        <v>2469</v>
      </c>
    </row>
    <row r="66" spans="1:9" ht="4.5" customHeight="1" x14ac:dyDescent="0.25">
      <c r="A66" s="35"/>
      <c r="B66" s="215"/>
      <c r="C66" s="215"/>
      <c r="D66" s="215"/>
      <c r="E66" s="215"/>
      <c r="F66" s="215"/>
      <c r="G66" s="215"/>
      <c r="H66" s="215"/>
      <c r="I66" s="215"/>
    </row>
    <row r="67" spans="1:9" ht="13.8" x14ac:dyDescent="0.25">
      <c r="A67" s="26" t="s">
        <v>756</v>
      </c>
      <c r="B67" s="1530"/>
      <c r="C67" s="1530"/>
      <c r="D67" s="1530"/>
      <c r="E67" s="1530"/>
      <c r="F67" s="1530"/>
      <c r="G67" s="1530"/>
      <c r="H67" s="1069"/>
      <c r="I67" s="1069"/>
    </row>
    <row r="68" spans="1:9" ht="13.8" x14ac:dyDescent="0.25">
      <c r="A68" s="26" t="s">
        <v>757</v>
      </c>
      <c r="B68" s="142">
        <v>88.16</v>
      </c>
      <c r="C68" s="142">
        <v>90.04</v>
      </c>
      <c r="D68" s="142">
        <v>94.01</v>
      </c>
      <c r="E68" s="142">
        <v>94.04</v>
      </c>
      <c r="F68" s="142">
        <v>96.08</v>
      </c>
      <c r="G68" s="142">
        <v>96.42</v>
      </c>
      <c r="H68" s="142">
        <v>99.169999999999987</v>
      </c>
      <c r="I68" s="142">
        <v>101.16999999999999</v>
      </c>
    </row>
    <row r="69" spans="1:9" s="42" customFormat="1" ht="11.4" x14ac:dyDescent="0.2">
      <c r="A69" s="42" t="s">
        <v>503</v>
      </c>
      <c r="B69" s="143">
        <v>2.1324863883847689</v>
      </c>
      <c r="C69" s="143">
        <v>2.1</v>
      </c>
      <c r="D69" s="143">
        <v>4.4000000000000004</v>
      </c>
      <c r="E69" s="143">
        <v>0</v>
      </c>
      <c r="F69" s="143">
        <v>2.2000000000000002</v>
      </c>
      <c r="G69" s="143">
        <v>0.4</v>
      </c>
      <c r="H69" s="143">
        <v>2.9</v>
      </c>
      <c r="I69" s="143">
        <v>2</v>
      </c>
    </row>
    <row r="70" spans="1:9" ht="12.75" customHeight="1" x14ac:dyDescent="0.25">
      <c r="A70" s="26"/>
      <c r="B70" s="26"/>
      <c r="C70" s="26"/>
      <c r="D70" s="26"/>
      <c r="E70" s="26"/>
      <c r="F70" s="26"/>
      <c r="G70" s="26"/>
      <c r="H70" s="26"/>
      <c r="I70" s="26"/>
    </row>
    <row r="71" spans="1:9" ht="16.2" x14ac:dyDescent="0.25">
      <c r="A71" s="26" t="s">
        <v>2470</v>
      </c>
      <c r="B71" s="26"/>
      <c r="C71" s="26"/>
      <c r="D71" s="26"/>
      <c r="E71" s="26"/>
      <c r="F71" s="26"/>
      <c r="G71" s="26"/>
      <c r="H71" s="26"/>
      <c r="I71" s="26"/>
    </row>
    <row r="72" spans="1:9" ht="14.25" customHeight="1" x14ac:dyDescent="0.25">
      <c r="A72" s="1652" t="s">
        <v>2471</v>
      </c>
      <c r="B72" s="1652"/>
      <c r="C72" s="1652"/>
      <c r="D72" s="1652"/>
      <c r="E72" s="1652"/>
      <c r="F72" s="1652"/>
      <c r="G72" s="1652"/>
      <c r="H72" s="1652"/>
      <c r="I72" s="1652"/>
    </row>
    <row r="73" spans="1:9" ht="18" customHeight="1" x14ac:dyDescent="0.25">
      <c r="A73" s="1652"/>
      <c r="B73" s="1652"/>
      <c r="C73" s="1652"/>
      <c r="D73" s="1652"/>
      <c r="E73" s="1652"/>
      <c r="F73" s="1652"/>
      <c r="G73" s="1652"/>
      <c r="H73" s="1652"/>
      <c r="I73" s="1652"/>
    </row>
    <row r="74" spans="1:9" ht="13.8" x14ac:dyDescent="0.25">
      <c r="A74" s="1535"/>
      <c r="B74" s="1535"/>
      <c r="C74" s="1535"/>
      <c r="D74" s="1535"/>
      <c r="E74" s="1535"/>
      <c r="F74" s="1535"/>
      <c r="G74" s="1535"/>
      <c r="H74" s="1535"/>
      <c r="I74" s="1535"/>
    </row>
    <row r="75" spans="1:9" s="26" customFormat="1" ht="13.8" x14ac:dyDescent="0.25">
      <c r="A75" s="1604" t="s">
        <v>1663</v>
      </c>
      <c r="B75" s="1777"/>
      <c r="C75" s="1777"/>
      <c r="D75" s="1777"/>
      <c r="E75" s="1777"/>
      <c r="F75" s="1777"/>
      <c r="G75" s="1777"/>
      <c r="H75" s="1777"/>
      <c r="I75" s="1777"/>
    </row>
  </sheetData>
  <customSheetViews>
    <customSheetView guid="{F67F5823-51D5-4D47-B100-5B47C1E6BCB9}" showPageBreaks="1" fitToPage="1" printArea="1">
      <selection activeCell="H75" sqref="H75"/>
      <pageMargins left="0.75" right="0.75" top="1" bottom="1" header="0.5" footer="0.5"/>
      <printOptions horizontalCentered="1"/>
      <pageSetup scale="68" firstPageNumber="33" orientation="portrait" horizontalDpi="4294967293" verticalDpi="300" r:id="rId1"/>
      <headerFooter alignWithMargins="0">
        <oddFooter>&amp;C&amp;P</oddFooter>
      </headerFooter>
    </customSheetView>
    <customSheetView guid="{9014CDA8-C3FC-41E6-A045-DAEFC55B82B1}" showPageBreaks="1" fitToPage="1" printArea="1" topLeftCell="A58">
      <selection activeCell="H75" sqref="H75"/>
      <pageMargins left="0.75" right="0.75" top="1" bottom="1" header="0.5" footer="0.5"/>
      <printOptions horizontalCentered="1"/>
      <pageSetup scale="68" firstPageNumber="33" orientation="portrait" horizontalDpi="4294967293" verticalDpi="300" r:id="rId2"/>
      <headerFooter alignWithMargins="0">
        <oddFooter>&amp;C&amp;P</oddFooter>
      </headerFooter>
    </customSheetView>
  </customSheetViews>
  <mergeCells count="15">
    <mergeCell ref="A75:I75"/>
    <mergeCell ref="A33:I33"/>
    <mergeCell ref="A63:I63"/>
    <mergeCell ref="A1:I1"/>
    <mergeCell ref="A3:I3"/>
    <mergeCell ref="A4:I4"/>
    <mergeCell ref="A36:I36"/>
    <mergeCell ref="A62:I62"/>
    <mergeCell ref="A38:I38"/>
    <mergeCell ref="A39:I39"/>
    <mergeCell ref="A59:I59"/>
    <mergeCell ref="A61:I61"/>
    <mergeCell ref="A31:I31"/>
    <mergeCell ref="A56:I56"/>
    <mergeCell ref="A72:I73"/>
  </mergeCells>
  <phoneticPr fontId="0" type="noConversion"/>
  <printOptions horizontalCentered="1"/>
  <pageMargins left="0.74803149606299202" right="0.74803149606299202" top="0.98425196850393704" bottom="0.98425196850393704" header="0.511811023622047" footer="0.511811023622047"/>
  <pageSetup scale="71" firstPageNumber="27" orientation="portrait" useFirstPageNumber="1" r:id="rId3"/>
  <headerFooter alignWithMargins="0"/>
  <legacyDrawingHF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7">
    <tabColor indexed="13"/>
    <pageSetUpPr fitToPage="1"/>
  </sheetPr>
  <dimension ref="A1:I72"/>
  <sheetViews>
    <sheetView topLeftCell="A40" zoomScaleNormal="100" workbookViewId="0">
      <selection activeCell="B67" sqref="B67"/>
    </sheetView>
  </sheetViews>
  <sheetFormatPr defaultRowHeight="13.2" x14ac:dyDescent="0.25"/>
  <cols>
    <col min="1" max="1" width="17" customWidth="1"/>
    <col min="2" max="2" width="15.6640625" customWidth="1"/>
    <col min="3" max="9" width="12.5546875" customWidth="1"/>
  </cols>
  <sheetData>
    <row r="1" spans="1:9" ht="17.399999999999999" x14ac:dyDescent="0.3">
      <c r="A1" s="1609" t="s">
        <v>808</v>
      </c>
      <c r="B1" s="1609"/>
      <c r="C1" s="1609"/>
      <c r="D1" s="1609"/>
      <c r="E1" s="1609"/>
      <c r="F1" s="1609"/>
      <c r="G1" s="1609"/>
      <c r="H1" s="1609"/>
      <c r="I1" s="1609"/>
    </row>
    <row r="2" spans="1:9" ht="17.399999999999999" x14ac:dyDescent="0.3">
      <c r="A2" s="27"/>
    </row>
    <row r="3" spans="1:9" ht="17.399999999999999" x14ac:dyDescent="0.3">
      <c r="A3" s="1602" t="s">
        <v>2472</v>
      </c>
      <c r="B3" s="1602"/>
      <c r="C3" s="1602"/>
      <c r="D3" s="1602"/>
      <c r="E3" s="1602"/>
      <c r="F3" s="1602"/>
      <c r="G3" s="1602"/>
      <c r="H3" s="1602"/>
      <c r="I3" s="1602"/>
    </row>
    <row r="4" spans="1:9" ht="17.399999999999999" x14ac:dyDescent="0.3">
      <c r="A4" s="1602" t="s">
        <v>387</v>
      </c>
      <c r="B4" s="1602"/>
      <c r="C4" s="1602"/>
      <c r="D4" s="1602"/>
      <c r="E4" s="1602"/>
      <c r="F4" s="1602"/>
      <c r="G4" s="1602"/>
      <c r="H4" s="1602"/>
      <c r="I4" s="1602"/>
    </row>
    <row r="5" spans="1:9" ht="17.399999999999999" x14ac:dyDescent="0.3">
      <c r="A5" s="1602" t="s">
        <v>247</v>
      </c>
      <c r="B5" s="1602"/>
      <c r="C5" s="1602"/>
      <c r="D5" s="1602"/>
      <c r="E5" s="1602"/>
      <c r="F5" s="1602"/>
      <c r="G5" s="1602"/>
      <c r="H5" s="1602"/>
      <c r="I5" s="1602"/>
    </row>
    <row r="8" spans="1:9" s="16" customFormat="1" ht="15.6" x14ac:dyDescent="0.3">
      <c r="B8" s="37">
        <v>2015</v>
      </c>
      <c r="C8" s="37">
        <v>2016</v>
      </c>
      <c r="D8" s="37">
        <v>2017</v>
      </c>
      <c r="E8" s="37">
        <v>2018</v>
      </c>
      <c r="F8" s="37">
        <v>2019</v>
      </c>
      <c r="G8" s="37">
        <v>2020</v>
      </c>
      <c r="H8" s="37">
        <v>2021</v>
      </c>
      <c r="I8" s="37">
        <v>2022</v>
      </c>
    </row>
    <row r="9" spans="1:9" ht="4.5" customHeight="1" thickBot="1" x14ac:dyDescent="0.3">
      <c r="A9" s="24"/>
      <c r="B9" s="18"/>
      <c r="C9" s="18"/>
      <c r="D9" s="18"/>
      <c r="E9" s="18"/>
      <c r="F9" s="18"/>
      <c r="G9" s="18"/>
      <c r="H9" s="18"/>
      <c r="I9" s="18"/>
    </row>
    <row r="10" spans="1:9" ht="4.5" customHeight="1" x14ac:dyDescent="0.25">
      <c r="B10" s="14"/>
      <c r="C10" s="14"/>
      <c r="D10" s="14"/>
      <c r="E10" s="14"/>
      <c r="F10" s="14"/>
      <c r="G10" s="14"/>
      <c r="H10" s="14"/>
      <c r="I10" s="14"/>
    </row>
    <row r="11" spans="1:9" s="26" customFormat="1" ht="13.8" x14ac:dyDescent="0.25">
      <c r="A11" s="26" t="s">
        <v>1007</v>
      </c>
      <c r="B11" s="13">
        <v>207321.391</v>
      </c>
      <c r="C11" s="13">
        <v>215843.9755</v>
      </c>
      <c r="D11" s="13">
        <v>219903</v>
      </c>
      <c r="E11" s="13">
        <v>233316</v>
      </c>
      <c r="F11" s="13">
        <v>237899</v>
      </c>
      <c r="G11" s="13">
        <v>214172</v>
      </c>
      <c r="H11" s="13">
        <v>229316</v>
      </c>
      <c r="I11" s="13">
        <v>226910</v>
      </c>
    </row>
    <row r="12" spans="1:9" s="26" customFormat="1" ht="13.8" x14ac:dyDescent="0.25">
      <c r="A12" s="26" t="s">
        <v>1008</v>
      </c>
      <c r="B12" s="13">
        <v>82738.582999999999</v>
      </c>
      <c r="C12" s="13">
        <v>81678.107599999988</v>
      </c>
      <c r="D12" s="13">
        <v>79424</v>
      </c>
      <c r="E12" s="13">
        <v>84826</v>
      </c>
      <c r="F12" s="13">
        <v>89189</v>
      </c>
      <c r="G12" s="13">
        <v>85459</v>
      </c>
      <c r="H12" s="13">
        <v>90826</v>
      </c>
      <c r="I12" s="13">
        <v>91386</v>
      </c>
    </row>
    <row r="13" spans="1:9" s="26" customFormat="1" ht="13.8" x14ac:dyDescent="0.25">
      <c r="A13" s="1027" t="s">
        <v>1905</v>
      </c>
      <c r="B13" s="13">
        <v>135954.736</v>
      </c>
      <c r="C13" s="13">
        <v>129583.69</v>
      </c>
      <c r="D13" s="13">
        <v>116785</v>
      </c>
      <c r="E13" s="13">
        <v>132922</v>
      </c>
      <c r="F13" s="13">
        <v>136807</v>
      </c>
      <c r="G13" s="13">
        <v>128660</v>
      </c>
      <c r="H13" s="13">
        <v>117683</v>
      </c>
      <c r="I13" s="13">
        <v>112684</v>
      </c>
    </row>
    <row r="14" spans="1:9" s="26" customFormat="1" ht="13.8" x14ac:dyDescent="0.25">
      <c r="A14" s="26" t="s">
        <v>1739</v>
      </c>
      <c r="B14" s="13">
        <v>25188.09</v>
      </c>
      <c r="C14" s="13">
        <v>24905.218000000001</v>
      </c>
      <c r="D14" s="13">
        <v>25843</v>
      </c>
      <c r="E14" s="13">
        <v>29907</v>
      </c>
      <c r="F14" s="13">
        <v>35076</v>
      </c>
      <c r="G14" s="13">
        <v>33172</v>
      </c>
      <c r="H14" s="13">
        <v>31976</v>
      </c>
      <c r="I14" s="422">
        <v>34028</v>
      </c>
    </row>
    <row r="15" spans="1:9" s="26" customFormat="1" ht="13.8" x14ac:dyDescent="0.25">
      <c r="A15" s="26" t="s">
        <v>1740</v>
      </c>
      <c r="B15" s="13">
        <v>127.163</v>
      </c>
      <c r="C15" s="13">
        <v>106.88200000000001</v>
      </c>
      <c r="D15" s="13" t="s">
        <v>1094</v>
      </c>
      <c r="E15" s="13">
        <v>4</v>
      </c>
      <c r="F15" s="13">
        <v>143</v>
      </c>
      <c r="G15" s="13">
        <v>129</v>
      </c>
      <c r="H15" s="13">
        <v>94</v>
      </c>
      <c r="I15" s="422">
        <v>43</v>
      </c>
    </row>
    <row r="16" spans="1:9" s="26" customFormat="1" ht="13.8" x14ac:dyDescent="0.25">
      <c r="A16" s="26" t="s">
        <v>1741</v>
      </c>
      <c r="B16" s="13">
        <v>9825.5570000000007</v>
      </c>
      <c r="C16" s="13">
        <v>9247.0380000000005</v>
      </c>
      <c r="D16" s="13" t="s">
        <v>1094</v>
      </c>
      <c r="E16" s="13">
        <v>11234</v>
      </c>
      <c r="F16" s="13">
        <v>11281</v>
      </c>
      <c r="G16" s="13">
        <v>3892</v>
      </c>
      <c r="H16" s="13">
        <v>3755</v>
      </c>
      <c r="I16" s="422">
        <v>8528</v>
      </c>
    </row>
    <row r="17" spans="1:9" s="26" customFormat="1" ht="4.5" customHeight="1" x14ac:dyDescent="0.25">
      <c r="A17" s="26" t="s">
        <v>1009</v>
      </c>
      <c r="B17" s="60"/>
      <c r="C17" s="294"/>
      <c r="D17" s="294"/>
      <c r="E17" s="294"/>
      <c r="F17" s="294"/>
      <c r="G17" s="294"/>
      <c r="H17" s="294"/>
      <c r="I17" s="294"/>
    </row>
    <row r="18" spans="1:9" s="32" customFormat="1" ht="13.8" x14ac:dyDescent="0.25">
      <c r="A18" s="32" t="s">
        <v>1010</v>
      </c>
      <c r="B18" s="56">
        <v>461155.52</v>
      </c>
      <c r="C18" s="56">
        <v>461364.91110000003</v>
      </c>
      <c r="D18" s="56" t="s">
        <v>1094</v>
      </c>
      <c r="E18" s="56">
        <v>492209</v>
      </c>
      <c r="F18" s="56">
        <v>510395</v>
      </c>
      <c r="G18" s="56">
        <v>465484</v>
      </c>
      <c r="H18" s="56">
        <v>473650</v>
      </c>
      <c r="I18" s="56">
        <f>SUM(I11:I16)</f>
        <v>473579</v>
      </c>
    </row>
    <row r="19" spans="1:9" s="42" customFormat="1" ht="11.4" x14ac:dyDescent="0.2">
      <c r="A19" s="42" t="s">
        <v>503</v>
      </c>
      <c r="B19" s="148">
        <v>3.9882210841183596</v>
      </c>
      <c r="C19" s="148">
        <v>4.5405745116089413E-2</v>
      </c>
      <c r="D19" s="148" t="s">
        <v>1094</v>
      </c>
      <c r="E19" s="148" t="s">
        <v>1094</v>
      </c>
      <c r="F19" s="148">
        <v>3.6947719363116027</v>
      </c>
      <c r="G19" s="148">
        <v>-8.7992633156672824</v>
      </c>
      <c r="H19" s="1539">
        <f>(H18/G18-1)*100</f>
        <v>1.7543030480102528</v>
      </c>
      <c r="I19" s="148">
        <f>(I18/H18-1)*100</f>
        <v>-1.4989971497936239E-2</v>
      </c>
    </row>
    <row r="21" spans="1:9" ht="13.8" x14ac:dyDescent="0.25">
      <c r="A21" s="26" t="s">
        <v>1041</v>
      </c>
    </row>
    <row r="22" spans="1:9" ht="12.75" customHeight="1" x14ac:dyDescent="0.25">
      <c r="A22" s="159"/>
    </row>
    <row r="23" spans="1:9" ht="13.8" x14ac:dyDescent="0.25">
      <c r="A23" s="26" t="s">
        <v>1743</v>
      </c>
    </row>
    <row r="25" spans="1:9" ht="13.8" x14ac:dyDescent="0.25">
      <c r="A25" s="1778" t="s">
        <v>1742</v>
      </c>
      <c r="B25" s="1778"/>
      <c r="C25" s="1778"/>
      <c r="D25" s="1778"/>
      <c r="E25" s="1778"/>
      <c r="F25" s="1778"/>
      <c r="G25" s="1778"/>
      <c r="H25" s="1778"/>
      <c r="I25" s="1778"/>
    </row>
    <row r="26" spans="1:9" x14ac:dyDescent="0.25">
      <c r="A26" s="520"/>
      <c r="B26" s="490"/>
    </row>
    <row r="27" spans="1:9" ht="17.399999999999999" x14ac:dyDescent="0.3">
      <c r="A27" s="1609" t="s">
        <v>1106</v>
      </c>
      <c r="B27" s="1609"/>
      <c r="C27" s="1609"/>
      <c r="D27" s="1609"/>
      <c r="E27" s="1609"/>
      <c r="F27" s="1609"/>
      <c r="G27" s="1609"/>
      <c r="H27" s="1609"/>
      <c r="I27" s="1609"/>
    </row>
    <row r="28" spans="1:9" ht="17.399999999999999" x14ac:dyDescent="0.3">
      <c r="A28" s="27"/>
    </row>
    <row r="29" spans="1:9" ht="17.399999999999999" x14ac:dyDescent="0.3">
      <c r="A29" s="1602" t="s">
        <v>2473</v>
      </c>
      <c r="B29" s="1602"/>
      <c r="C29" s="1602"/>
      <c r="D29" s="1602"/>
      <c r="E29" s="1602"/>
      <c r="F29" s="1602"/>
      <c r="G29" s="1602"/>
      <c r="H29" s="1602"/>
      <c r="I29" s="1602"/>
    </row>
    <row r="30" spans="1:9" ht="17.399999999999999" x14ac:dyDescent="0.3">
      <c r="A30" s="1602" t="s">
        <v>387</v>
      </c>
      <c r="B30" s="1602"/>
      <c r="C30" s="1602"/>
      <c r="D30" s="1602"/>
      <c r="E30" s="1602"/>
      <c r="F30" s="1602"/>
      <c r="G30" s="1602"/>
      <c r="H30" s="1602"/>
      <c r="I30" s="1602"/>
    </row>
    <row r="31" spans="1:9" ht="18" customHeight="1" x14ac:dyDescent="0.3">
      <c r="A31" s="1602" t="s">
        <v>247</v>
      </c>
      <c r="B31" s="1602"/>
      <c r="C31" s="1602"/>
      <c r="D31" s="1602"/>
      <c r="E31" s="1602"/>
      <c r="F31" s="1602"/>
      <c r="G31" s="1602"/>
      <c r="H31" s="1602"/>
      <c r="I31" s="1602"/>
    </row>
    <row r="32" spans="1:9" ht="12.75" customHeight="1" x14ac:dyDescent="0.3">
      <c r="A32" s="15"/>
      <c r="B32" s="15"/>
      <c r="C32" s="15"/>
      <c r="D32" s="15"/>
      <c r="E32" s="15"/>
      <c r="F32" s="15"/>
      <c r="G32" s="15"/>
      <c r="H32" s="15"/>
      <c r="I32" s="15"/>
    </row>
    <row r="33" spans="1:9" ht="12.75" customHeight="1" x14ac:dyDescent="0.3">
      <c r="B33" s="15"/>
      <c r="C33" s="15"/>
      <c r="D33" s="15"/>
      <c r="E33" s="15"/>
      <c r="F33" s="15"/>
      <c r="G33" s="15"/>
      <c r="H33" s="15"/>
      <c r="I33" s="48"/>
    </row>
    <row r="34" spans="1:9" s="28" customFormat="1" ht="15.6" x14ac:dyDescent="0.3">
      <c r="B34" s="16"/>
      <c r="C34" s="1534">
        <v>2016</v>
      </c>
      <c r="D34" s="1534">
        <v>2017</v>
      </c>
      <c r="E34" s="1534">
        <v>2018</v>
      </c>
      <c r="F34" s="1534">
        <v>2019</v>
      </c>
      <c r="G34" s="1534">
        <v>2020</v>
      </c>
      <c r="H34" s="37">
        <v>2021</v>
      </c>
      <c r="I34" s="37">
        <v>2022</v>
      </c>
    </row>
    <row r="35" spans="1:9" ht="4.5" customHeight="1" thickBot="1" x14ac:dyDescent="0.3">
      <c r="B35" s="68"/>
      <c r="C35" s="24"/>
      <c r="D35" s="24"/>
      <c r="E35" s="24"/>
      <c r="F35" s="24"/>
      <c r="G35" s="24"/>
      <c r="H35" s="24"/>
      <c r="I35" s="24"/>
    </row>
    <row r="36" spans="1:9" ht="4.5" customHeight="1" x14ac:dyDescent="0.25">
      <c r="B36" s="2"/>
    </row>
    <row r="37" spans="1:9" s="159" customFormat="1" ht="13.8" x14ac:dyDescent="0.25">
      <c r="A37" s="159" t="s">
        <v>376</v>
      </c>
      <c r="B37" s="174"/>
      <c r="C37" s="165">
        <v>205045</v>
      </c>
      <c r="D37" s="165">
        <v>212155</v>
      </c>
      <c r="E37" s="165">
        <v>220999</v>
      </c>
      <c r="F37" s="165">
        <v>224499</v>
      </c>
      <c r="G37" s="165">
        <v>228559</v>
      </c>
      <c r="H37" s="165">
        <v>205595</v>
      </c>
      <c r="I37" s="165">
        <v>214591</v>
      </c>
    </row>
    <row r="38" spans="1:9" s="159" customFormat="1" ht="13.8" x14ac:dyDescent="0.25">
      <c r="A38" s="159" t="s">
        <v>377</v>
      </c>
      <c r="B38" s="174"/>
      <c r="C38" s="165">
        <v>4246</v>
      </c>
      <c r="D38" s="165">
        <v>3838</v>
      </c>
      <c r="E38" s="165">
        <v>3205</v>
      </c>
      <c r="F38" s="165">
        <v>2434</v>
      </c>
      <c r="G38" s="165">
        <v>2371</v>
      </c>
      <c r="H38" s="165">
        <v>2130</v>
      </c>
      <c r="I38" s="165">
        <v>2973</v>
      </c>
    </row>
    <row r="39" spans="1:9" s="159" customFormat="1" ht="4.5" customHeight="1" x14ac:dyDescent="0.25">
      <c r="B39" s="174"/>
      <c r="C39" s="210"/>
      <c r="D39" s="210"/>
      <c r="E39" s="210"/>
      <c r="F39" s="210"/>
      <c r="G39" s="210"/>
      <c r="H39" s="210"/>
      <c r="I39" s="210"/>
    </row>
    <row r="40" spans="1:9" s="159" customFormat="1" ht="4.5" customHeight="1" x14ac:dyDescent="0.25">
      <c r="B40" s="174"/>
      <c r="C40" s="165"/>
      <c r="D40" s="165"/>
      <c r="E40" s="165"/>
      <c r="F40" s="165"/>
      <c r="G40" s="165"/>
      <c r="H40" s="165"/>
      <c r="I40" s="165"/>
    </row>
    <row r="41" spans="1:9" s="32" customFormat="1" ht="13.8" x14ac:dyDescent="0.25">
      <c r="A41" s="32" t="s">
        <v>378</v>
      </c>
      <c r="B41" s="33"/>
      <c r="C41" s="303">
        <v>209291</v>
      </c>
      <c r="D41" s="303">
        <v>215993</v>
      </c>
      <c r="E41" s="303">
        <v>224204</v>
      </c>
      <c r="F41" s="303">
        <v>226933</v>
      </c>
      <c r="G41" s="303">
        <v>230930</v>
      </c>
      <c r="H41" s="303">
        <v>207725</v>
      </c>
      <c r="I41" s="303">
        <v>217565</v>
      </c>
    </row>
    <row r="42" spans="1:9" s="42" customFormat="1" ht="11.4" x14ac:dyDescent="0.2">
      <c r="A42" s="42" t="s">
        <v>503</v>
      </c>
      <c r="B42" s="148"/>
      <c r="C42" s="409">
        <v>3.1386444052394546</v>
      </c>
      <c r="D42" s="409">
        <v>3.2022399434280535</v>
      </c>
      <c r="E42" s="409">
        <v>3.8015120860398266</v>
      </c>
      <c r="F42" s="409">
        <v>1.2171950545039278</v>
      </c>
      <c r="G42" s="409">
        <f>(G41/F41-1)*100</f>
        <v>1.7613128103889597</v>
      </c>
      <c r="H42" s="409">
        <f>(H41/G41-1)*100</f>
        <v>-10.048499545316758</v>
      </c>
      <c r="I42" s="409">
        <f>(I41/H41-1)*100</f>
        <v>4.7370321338307875</v>
      </c>
    </row>
    <row r="43" spans="1:9" s="42" customFormat="1" ht="12.75" customHeight="1" x14ac:dyDescent="0.2">
      <c r="B43" s="148"/>
      <c r="C43" s="148"/>
      <c r="D43" s="148"/>
      <c r="E43" s="148"/>
      <c r="F43" s="148"/>
      <c r="G43" s="148"/>
      <c r="H43" s="148"/>
      <c r="I43" s="148"/>
    </row>
    <row r="44" spans="1:9" ht="13.8" x14ac:dyDescent="0.25">
      <c r="A44" s="26" t="s">
        <v>507</v>
      </c>
      <c r="B44" s="20"/>
      <c r="C44" s="153"/>
      <c r="D44" s="153"/>
      <c r="E44" s="153"/>
      <c r="F44" s="153"/>
      <c r="G44" s="21"/>
      <c r="H44" s="21"/>
    </row>
    <row r="45" spans="1:9" ht="13.8" x14ac:dyDescent="0.25">
      <c r="B45" s="20"/>
      <c r="C45" s="153"/>
      <c r="D45" s="153"/>
      <c r="E45" s="153"/>
      <c r="F45" s="153"/>
      <c r="G45" s="21"/>
      <c r="H45" s="21"/>
    </row>
    <row r="46" spans="1:9" ht="13.8" x14ac:dyDescent="0.25">
      <c r="A46" s="26" t="s">
        <v>1641</v>
      </c>
      <c r="B46" s="20"/>
      <c r="C46" s="153"/>
      <c r="D46" s="153"/>
      <c r="E46" s="153"/>
      <c r="F46" s="153"/>
      <c r="G46" s="21"/>
      <c r="H46" s="21"/>
    </row>
    <row r="47" spans="1:9" ht="12.75" customHeight="1" x14ac:dyDescent="0.25">
      <c r="B47" s="20"/>
      <c r="C47" s="153"/>
      <c r="D47" s="153"/>
      <c r="E47" s="153"/>
      <c r="F47" s="153"/>
      <c r="G47" s="21"/>
      <c r="H47" s="21"/>
    </row>
    <row r="48" spans="1:9" ht="12.75" customHeight="1" x14ac:dyDescent="0.25">
      <c r="B48" s="20"/>
      <c r="C48" s="153"/>
      <c r="D48" s="153"/>
      <c r="E48" s="153"/>
      <c r="F48" s="153"/>
      <c r="G48" s="21"/>
      <c r="H48" s="21"/>
    </row>
    <row r="49" spans="1:9" ht="12.75" customHeight="1" x14ac:dyDescent="0.25">
      <c r="B49" s="20"/>
      <c r="C49" s="153"/>
      <c r="D49" s="153"/>
      <c r="E49" s="153"/>
      <c r="F49" s="153"/>
      <c r="G49" s="21"/>
      <c r="H49" s="21"/>
    </row>
    <row r="50" spans="1:9" ht="17.399999999999999" x14ac:dyDescent="0.3">
      <c r="A50" s="1609" t="s">
        <v>981</v>
      </c>
      <c r="B50" s="1609"/>
      <c r="C50" s="1609"/>
      <c r="D50" s="1609"/>
      <c r="E50" s="1609"/>
      <c r="F50" s="1609"/>
      <c r="G50" s="1609"/>
      <c r="H50" s="1609"/>
      <c r="I50" s="1609"/>
    </row>
    <row r="51" spans="1:9" ht="17.399999999999999" x14ac:dyDescent="0.3">
      <c r="A51" s="27"/>
      <c r="C51" s="55"/>
      <c r="D51" s="55"/>
      <c r="E51" s="55"/>
      <c r="F51" s="55"/>
      <c r="G51" s="55"/>
      <c r="H51" s="55"/>
    </row>
    <row r="52" spans="1:9" ht="17.399999999999999" x14ac:dyDescent="0.3">
      <c r="A52" s="1602" t="s">
        <v>2607</v>
      </c>
      <c r="B52" s="1602"/>
      <c r="C52" s="1602"/>
      <c r="D52" s="1602"/>
      <c r="E52" s="1602"/>
      <c r="F52" s="1602"/>
      <c r="G52" s="1602"/>
      <c r="H52" s="1602"/>
      <c r="I52" s="1602"/>
    </row>
    <row r="53" spans="1:9" ht="17.399999999999999" x14ac:dyDescent="0.3">
      <c r="A53" s="1602" t="s">
        <v>387</v>
      </c>
      <c r="B53" s="1602"/>
      <c r="C53" s="1602"/>
      <c r="D53" s="1602"/>
      <c r="E53" s="1602"/>
      <c r="F53" s="1602"/>
      <c r="G53" s="1602"/>
      <c r="H53" s="1602"/>
      <c r="I53" s="1602"/>
    </row>
    <row r="56" spans="1:9" ht="15.6" x14ac:dyDescent="0.3">
      <c r="A56" s="28" t="s">
        <v>546</v>
      </c>
      <c r="B56" s="1534">
        <v>2015</v>
      </c>
      <c r="C56" s="1599">
        <v>2016</v>
      </c>
      <c r="D56" s="1599">
        <v>2017</v>
      </c>
      <c r="E56" s="1599">
        <v>2018</v>
      </c>
      <c r="F56" s="1599">
        <v>2019</v>
      </c>
      <c r="G56" s="1599">
        <v>2020</v>
      </c>
      <c r="H56" s="1599">
        <v>2021</v>
      </c>
      <c r="I56" s="1599">
        <v>2022</v>
      </c>
    </row>
    <row r="57" spans="1:9" ht="4.5" customHeight="1" thickBot="1" x14ac:dyDescent="0.3">
      <c r="A57" s="24"/>
      <c r="B57" s="24"/>
      <c r="C57" s="24"/>
      <c r="D57" s="24"/>
      <c r="E57" s="24"/>
      <c r="F57" s="24"/>
      <c r="G57" s="24"/>
      <c r="H57" s="24"/>
      <c r="I57" s="24"/>
    </row>
    <row r="58" spans="1:9" ht="4.5" customHeight="1" x14ac:dyDescent="0.25"/>
    <row r="59" spans="1:9" ht="13.8" x14ac:dyDescent="0.25">
      <c r="A59" s="10" t="s">
        <v>1081</v>
      </c>
      <c r="B59" s="1528">
        <v>82722</v>
      </c>
      <c r="C59" s="1596">
        <v>84182</v>
      </c>
      <c r="D59" s="1596">
        <v>85013</v>
      </c>
      <c r="E59" s="1596">
        <v>83962</v>
      </c>
      <c r="F59" s="1596">
        <v>89517</v>
      </c>
      <c r="G59" s="1596">
        <v>62986</v>
      </c>
      <c r="H59" s="1596">
        <v>71574</v>
      </c>
      <c r="I59" s="1596">
        <v>66987</v>
      </c>
    </row>
    <row r="60" spans="1:9" ht="13.8" x14ac:dyDescent="0.25">
      <c r="A60" s="10" t="s">
        <v>1082</v>
      </c>
      <c r="B60" s="1528">
        <v>29549</v>
      </c>
      <c r="C60" s="1596">
        <v>29934</v>
      </c>
      <c r="D60" s="1596">
        <v>30624</v>
      </c>
      <c r="E60" s="1596">
        <v>30226</v>
      </c>
      <c r="F60" s="1596">
        <v>32567</v>
      </c>
      <c r="G60" s="1596">
        <v>25648</v>
      </c>
      <c r="H60" s="1596">
        <v>28617</v>
      </c>
      <c r="I60" s="1596">
        <v>28095</v>
      </c>
    </row>
    <row r="61" spans="1:9" ht="13.8" x14ac:dyDescent="0.25">
      <c r="A61" s="10" t="s">
        <v>1083</v>
      </c>
      <c r="B61" s="1528">
        <v>3787</v>
      </c>
      <c r="C61" s="1596">
        <v>4414</v>
      </c>
      <c r="D61" s="1596">
        <v>4567</v>
      </c>
      <c r="E61" s="1596">
        <v>4601</v>
      </c>
      <c r="F61" s="1596">
        <v>4998</v>
      </c>
      <c r="G61" s="1596">
        <v>4570</v>
      </c>
      <c r="H61" s="1596">
        <v>5739</v>
      </c>
      <c r="I61" s="1596">
        <v>5486</v>
      </c>
    </row>
    <row r="62" spans="1:9" ht="13.8" x14ac:dyDescent="0.25">
      <c r="A62" s="953" t="s">
        <v>1809</v>
      </c>
      <c r="B62" s="1528">
        <v>8961</v>
      </c>
      <c r="C62" s="1596">
        <v>8966</v>
      </c>
      <c r="D62" s="1596">
        <v>8207</v>
      </c>
      <c r="E62" s="1596">
        <v>8001</v>
      </c>
      <c r="F62" s="1596">
        <v>8863</v>
      </c>
      <c r="G62" s="1596">
        <v>8493</v>
      </c>
      <c r="H62" s="1596">
        <v>9595</v>
      </c>
      <c r="I62" s="1596">
        <v>9074</v>
      </c>
    </row>
    <row r="63" spans="1:9" ht="4.5" customHeight="1" x14ac:dyDescent="0.25">
      <c r="A63" s="211"/>
      <c r="B63" s="1533"/>
      <c r="C63" s="1598"/>
      <c r="D63" s="1598"/>
      <c r="E63" s="1598"/>
      <c r="F63" s="1598"/>
      <c r="G63" s="1598"/>
      <c r="H63" s="1598"/>
      <c r="I63" s="1598"/>
    </row>
    <row r="64" spans="1:9" ht="4.5" customHeight="1" x14ac:dyDescent="0.25">
      <c r="A64" s="10"/>
      <c r="B64" s="1528"/>
      <c r="C64" s="1596"/>
      <c r="D64" s="1596"/>
      <c r="E64" s="1596"/>
      <c r="F64" s="1596"/>
      <c r="G64" s="1596"/>
      <c r="H64" s="1596"/>
      <c r="I64" s="1596"/>
    </row>
    <row r="65" spans="1:9" s="34" customFormat="1" ht="13.8" x14ac:dyDescent="0.25">
      <c r="A65" s="61" t="s">
        <v>1010</v>
      </c>
      <c r="B65" s="1529">
        <v>125019</v>
      </c>
      <c r="C65" s="1597">
        <v>127496</v>
      </c>
      <c r="D65" s="1597">
        <v>128411</v>
      </c>
      <c r="E65" s="1597">
        <v>126790</v>
      </c>
      <c r="F65" s="1597">
        <v>135945</v>
      </c>
      <c r="G65" s="1597">
        <v>101697</v>
      </c>
      <c r="H65" s="1597">
        <v>115525</v>
      </c>
      <c r="I65" s="1597">
        <v>109642</v>
      </c>
    </row>
    <row r="66" spans="1:9" s="42" customFormat="1" ht="11.4" x14ac:dyDescent="0.2">
      <c r="A66" s="213" t="s">
        <v>1209</v>
      </c>
      <c r="B66" s="1539">
        <v>-0.8</v>
      </c>
      <c r="C66" s="1600">
        <v>2</v>
      </c>
      <c r="D66" s="1600">
        <f t="shared" ref="D66" si="0">(D65/C65-1)*100</f>
        <v>0.71766957394741038</v>
      </c>
      <c r="E66" s="1600">
        <f t="shared" ref="E66" si="1">(E65/D65-1)*100</f>
        <v>-1.2623529136911893</v>
      </c>
      <c r="F66" s="1600">
        <f>(F65/E65-1)*100</f>
        <v>7.2206009937692217</v>
      </c>
      <c r="G66" s="1600">
        <f>(G65/F65-1)*100</f>
        <v>-25.19254110118062</v>
      </c>
      <c r="H66" s="1600">
        <f>(H65/G65-1)*100</f>
        <v>13.597254589614248</v>
      </c>
      <c r="I66" s="1600">
        <f>(I65/H65-1)*100</f>
        <v>-5.0924042415061654</v>
      </c>
    </row>
    <row r="67" spans="1:9" ht="13.8" x14ac:dyDescent="0.25">
      <c r="B67" s="10"/>
      <c r="C67" s="13"/>
      <c r="D67" s="13"/>
      <c r="E67" s="13"/>
      <c r="F67" s="46"/>
      <c r="G67" s="13"/>
      <c r="H67" s="13"/>
    </row>
    <row r="68" spans="1:9" ht="13.8" x14ac:dyDescent="0.25">
      <c r="A68" s="954" t="s">
        <v>1810</v>
      </c>
      <c r="B68" s="953"/>
      <c r="C68" s="13"/>
      <c r="D68" s="13"/>
      <c r="E68" s="13"/>
      <c r="F68" s="46"/>
      <c r="G68" s="13"/>
      <c r="H68" s="13"/>
    </row>
    <row r="69" spans="1:9" ht="13.8" x14ac:dyDescent="0.25">
      <c r="B69" s="953"/>
      <c r="C69" s="13"/>
      <c r="D69" s="13"/>
      <c r="E69" s="13"/>
      <c r="F69" s="46"/>
      <c r="G69" s="13"/>
      <c r="H69" s="13"/>
    </row>
    <row r="70" spans="1:9" ht="13.8" x14ac:dyDescent="0.25">
      <c r="A70" s="26" t="s">
        <v>1968</v>
      </c>
      <c r="C70" s="26"/>
      <c r="D70" s="26"/>
      <c r="E70" s="26"/>
      <c r="F70" s="26"/>
      <c r="G70" s="26"/>
      <c r="H70" s="26"/>
    </row>
    <row r="71" spans="1:9" ht="13.8" x14ac:dyDescent="0.25">
      <c r="A71" s="26"/>
      <c r="C71" s="26"/>
      <c r="D71" s="26"/>
      <c r="E71" s="26"/>
      <c r="F71" s="26"/>
      <c r="G71" s="26"/>
      <c r="H71" s="26"/>
      <c r="I71" s="47"/>
    </row>
    <row r="72" spans="1:9" ht="13.8" x14ac:dyDescent="0.25">
      <c r="A72" s="1604" t="s">
        <v>1642</v>
      </c>
      <c r="B72" s="1604"/>
      <c r="C72" s="1604"/>
      <c r="D72" s="1604"/>
      <c r="E72" s="1604"/>
      <c r="F72" s="1604"/>
      <c r="G72" s="1604"/>
      <c r="H72" s="1604"/>
      <c r="I72" s="1604"/>
    </row>
  </sheetData>
  <customSheetViews>
    <customSheetView guid="{F67F5823-51D5-4D47-B100-5B47C1E6BCB9}" showPageBreaks="1" fitToPage="1" printArea="1">
      <selection activeCell="A50" sqref="A50:I50"/>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topLeftCell="A52">
      <selection activeCell="A50" sqref="A50:I50"/>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13">
    <mergeCell ref="A72:I72"/>
    <mergeCell ref="A50:I50"/>
    <mergeCell ref="A52:I52"/>
    <mergeCell ref="A53:I53"/>
    <mergeCell ref="A31:I31"/>
    <mergeCell ref="A29:I29"/>
    <mergeCell ref="A30:I30"/>
    <mergeCell ref="A1:I1"/>
    <mergeCell ref="A3:I3"/>
    <mergeCell ref="A4:I4"/>
    <mergeCell ref="A27:I27"/>
    <mergeCell ref="A5:I5"/>
    <mergeCell ref="A25:I25"/>
  </mergeCells>
  <phoneticPr fontId="0" type="noConversion"/>
  <printOptions horizontalCentered="1"/>
  <pageMargins left="0.74803149606299202" right="0.74803149606299202" top="0.98425196850393704" bottom="0.98425196850393704" header="0.511811023622047" footer="0.511811023622047"/>
  <pageSetup scale="75" firstPageNumber="27" orientation="portrait" useFirstPageNumber="1" r:id="rId3"/>
  <headerFooter alignWithMargins="0"/>
  <legacyDrawingHF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8">
    <tabColor indexed="13"/>
    <pageSetUpPr fitToPage="1"/>
  </sheetPr>
  <dimension ref="A1:S61"/>
  <sheetViews>
    <sheetView zoomScaleNormal="100" workbookViewId="0">
      <selection activeCell="A31" sqref="A31"/>
    </sheetView>
  </sheetViews>
  <sheetFormatPr defaultColWidth="7.6640625" defaultRowHeight="13.2" x14ac:dyDescent="0.25"/>
  <cols>
    <col min="1" max="1" width="16.109375" style="2" customWidth="1"/>
    <col min="2" max="11" width="8.6640625" bestFit="1" customWidth="1"/>
  </cols>
  <sheetData>
    <row r="1" spans="1:19" ht="17.399999999999999" x14ac:dyDescent="0.3">
      <c r="A1" s="1609" t="s">
        <v>982</v>
      </c>
      <c r="B1" s="1609"/>
      <c r="C1" s="1609"/>
      <c r="D1" s="1609"/>
      <c r="E1" s="1609"/>
      <c r="F1" s="1609"/>
      <c r="G1" s="1609"/>
      <c r="H1" s="1609"/>
      <c r="I1" s="1609"/>
      <c r="J1" s="1609"/>
      <c r="K1" s="1609"/>
      <c r="L1" s="29"/>
      <c r="M1" s="29"/>
      <c r="N1" s="29"/>
    </row>
    <row r="2" spans="1:19" ht="18" customHeight="1" x14ac:dyDescent="0.3">
      <c r="A2" s="48"/>
      <c r="B2" s="2"/>
      <c r="C2" s="2"/>
      <c r="D2" s="2"/>
      <c r="E2" s="2"/>
      <c r="F2" s="2"/>
      <c r="G2" s="2"/>
      <c r="H2" s="2"/>
      <c r="I2" s="2"/>
      <c r="J2" s="2"/>
      <c r="K2" s="2"/>
    </row>
    <row r="3" spans="1:19" ht="17.399999999999999" x14ac:dyDescent="0.3">
      <c r="A3" s="1602" t="s">
        <v>1172</v>
      </c>
      <c r="B3" s="1602"/>
      <c r="C3" s="1602"/>
      <c r="D3" s="1602"/>
      <c r="E3" s="1602"/>
      <c r="F3" s="1602"/>
      <c r="G3" s="1602"/>
      <c r="H3" s="1602"/>
      <c r="I3" s="1602"/>
      <c r="J3" s="1602"/>
      <c r="K3" s="1602"/>
      <c r="L3" s="29"/>
      <c r="M3" s="29"/>
      <c r="N3" s="29"/>
    </row>
    <row r="4" spans="1:19" ht="17.399999999999999" x14ac:dyDescent="0.3">
      <c r="A4" s="1602" t="s">
        <v>2475</v>
      </c>
      <c r="B4" s="1602"/>
      <c r="C4" s="1602"/>
      <c r="D4" s="1602"/>
      <c r="E4" s="1602"/>
      <c r="F4" s="1602"/>
      <c r="G4" s="1602"/>
      <c r="H4" s="1602"/>
      <c r="I4" s="1602"/>
      <c r="J4" s="1602"/>
      <c r="K4" s="1602"/>
      <c r="L4" s="29"/>
      <c r="M4" s="29"/>
      <c r="N4" s="29"/>
    </row>
    <row r="5" spans="1:19" ht="17.399999999999999" x14ac:dyDescent="0.3">
      <c r="A5" s="1602" t="s">
        <v>1173</v>
      </c>
      <c r="B5" s="1602"/>
      <c r="C5" s="1602"/>
      <c r="D5" s="1602"/>
      <c r="E5" s="1602"/>
      <c r="F5" s="1602"/>
      <c r="G5" s="1602"/>
      <c r="H5" s="1602"/>
      <c r="I5" s="1602"/>
      <c r="J5" s="1602"/>
      <c r="K5" s="1602"/>
      <c r="L5" s="29"/>
      <c r="M5" s="29"/>
      <c r="N5" s="29"/>
    </row>
    <row r="6" spans="1:19" ht="12.75" customHeight="1" x14ac:dyDescent="0.3">
      <c r="A6" s="15"/>
      <c r="B6" s="15"/>
      <c r="C6" s="15"/>
      <c r="D6" s="15"/>
      <c r="E6" s="15"/>
      <c r="F6" s="15"/>
      <c r="G6" s="15"/>
      <c r="H6" s="15"/>
      <c r="I6" s="29"/>
      <c r="J6" s="29"/>
      <c r="K6" s="29"/>
      <c r="L6" s="29"/>
      <c r="M6" s="29"/>
      <c r="N6" s="29"/>
    </row>
    <row r="7" spans="1:19" ht="12.75" customHeight="1" x14ac:dyDescent="0.3">
      <c r="A7" s="48"/>
      <c r="B7" s="15"/>
      <c r="C7" s="48"/>
      <c r="D7" s="15"/>
      <c r="E7" s="48"/>
      <c r="F7" s="15"/>
      <c r="G7" s="48"/>
      <c r="H7" s="15"/>
      <c r="I7" s="48"/>
      <c r="J7" s="15"/>
      <c r="K7" s="48"/>
      <c r="L7" s="15"/>
      <c r="M7" s="48"/>
      <c r="N7" s="15"/>
      <c r="O7" s="15"/>
      <c r="P7" s="48"/>
      <c r="Q7" s="15"/>
      <c r="R7" s="48"/>
      <c r="S7" s="15"/>
    </row>
    <row r="8" spans="1:19" s="16" customFormat="1" ht="16.2" thickBot="1" x14ac:dyDescent="0.35">
      <c r="A8" s="71" t="s">
        <v>1174</v>
      </c>
      <c r="B8" s="731">
        <v>2003</v>
      </c>
      <c r="C8" s="731">
        <v>2004</v>
      </c>
      <c r="D8" s="731">
        <v>2005</v>
      </c>
      <c r="E8" s="731">
        <v>2006</v>
      </c>
      <c r="F8" s="731">
        <v>2007</v>
      </c>
      <c r="G8" s="574">
        <v>2008</v>
      </c>
      <c r="H8" s="574">
        <v>2009</v>
      </c>
      <c r="I8" s="574">
        <v>2010</v>
      </c>
      <c r="J8" s="940">
        <v>2011</v>
      </c>
      <c r="K8" s="1025">
        <v>2012</v>
      </c>
    </row>
    <row r="9" spans="1:19" ht="4.5" customHeight="1" x14ac:dyDescent="0.25"/>
    <row r="10" spans="1:19" s="221" customFormat="1" ht="13.8" x14ac:dyDescent="0.25">
      <c r="A10" s="367" t="s">
        <v>819</v>
      </c>
      <c r="B10" s="375">
        <v>19.72</v>
      </c>
      <c r="C10" s="375">
        <v>34.31</v>
      </c>
      <c r="D10" s="375">
        <v>46.84</v>
      </c>
      <c r="E10" s="375">
        <v>65.489999999999995</v>
      </c>
      <c r="F10" s="375">
        <v>54.51</v>
      </c>
      <c r="G10" s="375">
        <v>92.97</v>
      </c>
      <c r="H10" s="375">
        <v>41.71</v>
      </c>
      <c r="I10" s="375">
        <v>78.33</v>
      </c>
      <c r="J10" s="375">
        <v>89.17</v>
      </c>
      <c r="K10" s="375">
        <v>100.27</v>
      </c>
    </row>
    <row r="11" spans="1:19" s="221" customFormat="1" ht="13.8" x14ac:dyDescent="0.25">
      <c r="A11" s="367" t="s">
        <v>820</v>
      </c>
      <c r="B11" s="375">
        <v>20.72</v>
      </c>
      <c r="C11" s="375">
        <v>34.69</v>
      </c>
      <c r="D11" s="375">
        <v>48.15</v>
      </c>
      <c r="E11" s="375">
        <v>61.63</v>
      </c>
      <c r="F11" s="375">
        <v>59.28</v>
      </c>
      <c r="G11" s="375">
        <v>95.39</v>
      </c>
      <c r="H11" s="375">
        <v>39.090000000000003</v>
      </c>
      <c r="I11" s="375">
        <v>76.39</v>
      </c>
      <c r="J11" s="375">
        <v>88.58</v>
      </c>
      <c r="K11" s="375">
        <v>102.2</v>
      </c>
    </row>
    <row r="12" spans="1:19" s="221" customFormat="1" ht="13.8" x14ac:dyDescent="0.25">
      <c r="A12" s="367" t="s">
        <v>821</v>
      </c>
      <c r="B12" s="375">
        <v>24.53</v>
      </c>
      <c r="C12" s="375">
        <v>36.74</v>
      </c>
      <c r="D12" s="375">
        <v>54.19</v>
      </c>
      <c r="E12" s="375">
        <v>62.69</v>
      </c>
      <c r="F12" s="375">
        <v>60.44</v>
      </c>
      <c r="G12" s="375">
        <v>105.45</v>
      </c>
      <c r="H12" s="375">
        <v>47.94</v>
      </c>
      <c r="I12" s="375">
        <v>81.2</v>
      </c>
      <c r="J12" s="375">
        <v>102.86</v>
      </c>
      <c r="K12" s="375">
        <v>106.16</v>
      </c>
    </row>
    <row r="13" spans="1:19" s="221" customFormat="1" ht="13.8" x14ac:dyDescent="0.25">
      <c r="A13" s="367" t="s">
        <v>822</v>
      </c>
      <c r="B13" s="375">
        <v>26.18</v>
      </c>
      <c r="C13" s="375">
        <v>36.75</v>
      </c>
      <c r="D13" s="375">
        <v>52.98</v>
      </c>
      <c r="E13" s="375">
        <v>69.44</v>
      </c>
      <c r="F13" s="375">
        <v>63.98</v>
      </c>
      <c r="G13" s="375">
        <v>112.58</v>
      </c>
      <c r="H13" s="375">
        <v>49.65</v>
      </c>
      <c r="I13" s="375">
        <v>84.29</v>
      </c>
      <c r="J13" s="375">
        <v>109.53</v>
      </c>
      <c r="K13" s="375">
        <v>103.32</v>
      </c>
    </row>
    <row r="14" spans="1:19" s="221" customFormat="1" ht="13.8" x14ac:dyDescent="0.25">
      <c r="A14" s="367" t="s">
        <v>823</v>
      </c>
      <c r="B14" s="375">
        <v>27.04</v>
      </c>
      <c r="C14" s="375">
        <v>40.28</v>
      </c>
      <c r="D14" s="375">
        <v>49.83</v>
      </c>
      <c r="E14" s="375">
        <v>70.84</v>
      </c>
      <c r="F14" s="375">
        <v>63.46</v>
      </c>
      <c r="G14" s="375">
        <v>125.4</v>
      </c>
      <c r="H14" s="375">
        <v>59.03</v>
      </c>
      <c r="I14" s="375">
        <v>73.739999999999995</v>
      </c>
      <c r="J14" s="375">
        <v>100.9</v>
      </c>
      <c r="K14" s="375">
        <v>94.66</v>
      </c>
    </row>
    <row r="15" spans="1:19" s="221" customFormat="1" ht="14.25" customHeight="1" x14ac:dyDescent="0.25">
      <c r="A15" s="367" t="s">
        <v>824</v>
      </c>
      <c r="B15" s="375">
        <v>25.52</v>
      </c>
      <c r="C15" s="375">
        <v>38.03</v>
      </c>
      <c r="D15" s="375">
        <v>56.35</v>
      </c>
      <c r="E15" s="375">
        <v>70.95</v>
      </c>
      <c r="F15" s="375">
        <v>67.489999999999995</v>
      </c>
      <c r="G15" s="375">
        <v>133.88</v>
      </c>
      <c r="H15" s="375">
        <v>69.64</v>
      </c>
      <c r="I15" s="375">
        <v>75.34</v>
      </c>
      <c r="J15" s="375">
        <v>96.26</v>
      </c>
      <c r="K15" s="375">
        <v>82.3</v>
      </c>
    </row>
    <row r="16" spans="1:19" s="221" customFormat="1" ht="13.8" x14ac:dyDescent="0.25">
      <c r="A16" s="367" t="s">
        <v>405</v>
      </c>
      <c r="B16" s="375">
        <v>26.97</v>
      </c>
      <c r="C16" s="375">
        <v>40.78</v>
      </c>
      <c r="D16" s="375">
        <v>59</v>
      </c>
      <c r="E16" s="375">
        <v>74.41</v>
      </c>
      <c r="F16" s="375">
        <v>74.12</v>
      </c>
      <c r="G16" s="375">
        <v>133.37</v>
      </c>
      <c r="H16" s="375">
        <v>64.150000000000006</v>
      </c>
      <c r="I16" s="375">
        <v>76.319999999999993</v>
      </c>
      <c r="J16" s="375">
        <v>97.3</v>
      </c>
      <c r="K16" s="375">
        <v>87.9</v>
      </c>
    </row>
    <row r="17" spans="1:14" s="221" customFormat="1" ht="13.8" x14ac:dyDescent="0.25">
      <c r="A17" s="367" t="s">
        <v>623</v>
      </c>
      <c r="B17" s="375">
        <v>28.39</v>
      </c>
      <c r="C17" s="375">
        <v>44.9</v>
      </c>
      <c r="D17" s="375">
        <v>64.989999999999995</v>
      </c>
      <c r="E17" s="375">
        <v>73.040000000000006</v>
      </c>
      <c r="F17" s="375">
        <v>72.36</v>
      </c>
      <c r="G17" s="375">
        <v>116.67</v>
      </c>
      <c r="H17" s="375">
        <v>71.05</v>
      </c>
      <c r="I17" s="375">
        <v>76.599999999999994</v>
      </c>
      <c r="J17" s="375">
        <v>86.33</v>
      </c>
      <c r="K17" s="375">
        <v>94.13</v>
      </c>
    </row>
    <row r="18" spans="1:14" s="221" customFormat="1" ht="13.8" x14ac:dyDescent="0.25">
      <c r="A18" s="367" t="s">
        <v>624</v>
      </c>
      <c r="B18" s="375">
        <v>29.66</v>
      </c>
      <c r="C18" s="375">
        <v>45.94</v>
      </c>
      <c r="D18" s="375">
        <v>65.59</v>
      </c>
      <c r="E18" s="375">
        <v>63.8</v>
      </c>
      <c r="F18" s="375">
        <v>79.92</v>
      </c>
      <c r="G18" s="375">
        <v>104.11</v>
      </c>
      <c r="H18" s="375">
        <v>69.41</v>
      </c>
      <c r="I18" s="375">
        <v>75.239999999999995</v>
      </c>
      <c r="J18" s="375">
        <v>85.52</v>
      </c>
      <c r="K18" s="375">
        <v>94.51</v>
      </c>
    </row>
    <row r="19" spans="1:14" s="221" customFormat="1" ht="13.8" x14ac:dyDescent="0.25">
      <c r="A19" s="367" t="s">
        <v>625</v>
      </c>
      <c r="B19" s="375">
        <v>28.84</v>
      </c>
      <c r="C19" s="375">
        <v>53.28</v>
      </c>
      <c r="D19" s="375">
        <v>62.26</v>
      </c>
      <c r="E19" s="375">
        <v>58.89</v>
      </c>
      <c r="F19" s="375">
        <v>85.8</v>
      </c>
      <c r="G19" s="375">
        <v>76.61</v>
      </c>
      <c r="H19" s="375">
        <v>75.72</v>
      </c>
      <c r="I19" s="375">
        <v>81.89</v>
      </c>
      <c r="J19" s="375">
        <v>86.32</v>
      </c>
      <c r="K19" s="375">
        <v>89.49</v>
      </c>
    </row>
    <row r="20" spans="1:14" s="221" customFormat="1" ht="13.8" x14ac:dyDescent="0.25">
      <c r="A20" s="367" t="s">
        <v>626</v>
      </c>
      <c r="B20" s="375">
        <v>26.35</v>
      </c>
      <c r="C20" s="375">
        <v>48.47</v>
      </c>
      <c r="D20" s="375">
        <v>58.32</v>
      </c>
      <c r="E20" s="375">
        <v>59.08</v>
      </c>
      <c r="F20" s="375">
        <v>94.77</v>
      </c>
      <c r="G20" s="375">
        <v>57.31</v>
      </c>
      <c r="H20" s="375">
        <v>77.989999999999995</v>
      </c>
      <c r="I20" s="375">
        <v>84.25</v>
      </c>
      <c r="J20" s="375">
        <v>97.16</v>
      </c>
      <c r="K20" s="375">
        <v>86.53</v>
      </c>
    </row>
    <row r="21" spans="1:14" s="221" customFormat="1" ht="13.8" x14ac:dyDescent="0.25">
      <c r="A21" s="367" t="s">
        <v>627</v>
      </c>
      <c r="B21" s="375">
        <v>29.46</v>
      </c>
      <c r="C21" s="375">
        <v>43.15</v>
      </c>
      <c r="D21" s="375">
        <v>59.41</v>
      </c>
      <c r="E21" s="375">
        <v>61.96</v>
      </c>
      <c r="F21" s="375">
        <v>91.69</v>
      </c>
      <c r="G21" s="375">
        <v>41.12</v>
      </c>
      <c r="H21" s="375">
        <v>74.47</v>
      </c>
      <c r="I21" s="375">
        <v>89.15</v>
      </c>
      <c r="J21" s="375">
        <v>98.56</v>
      </c>
      <c r="K21" s="375">
        <v>87.86</v>
      </c>
    </row>
    <row r="22" spans="1:14" s="221" customFormat="1" ht="12.75" customHeight="1" x14ac:dyDescent="0.25">
      <c r="B22" s="375"/>
      <c r="C22" s="375"/>
      <c r="D22" s="375"/>
      <c r="E22" s="375"/>
      <c r="F22" s="90"/>
      <c r="G22" s="90"/>
      <c r="H22" s="90"/>
      <c r="I22" s="90"/>
      <c r="J22" s="90"/>
      <c r="K22" s="90"/>
    </row>
    <row r="23" spans="1:14" s="221" customFormat="1" ht="13.8" x14ac:dyDescent="0.25">
      <c r="A23" s="246" t="s">
        <v>1175</v>
      </c>
      <c r="B23" s="486">
        <v>26.18</v>
      </c>
      <c r="C23" s="486">
        <v>41.51</v>
      </c>
      <c r="D23" s="486">
        <v>56.64</v>
      </c>
      <c r="E23" s="486">
        <v>66.05</v>
      </c>
      <c r="F23" s="486">
        <v>72.34</v>
      </c>
      <c r="G23" s="486">
        <v>99.67</v>
      </c>
      <c r="H23" s="486">
        <v>61.95</v>
      </c>
      <c r="I23" s="486">
        <v>79.48</v>
      </c>
      <c r="J23" s="486">
        <v>94.88</v>
      </c>
      <c r="K23" s="486">
        <v>94.05</v>
      </c>
    </row>
    <row r="24" spans="1:14" s="243" customFormat="1" ht="12.75" customHeight="1" x14ac:dyDescent="0.2">
      <c r="A24" s="243" t="s">
        <v>1209</v>
      </c>
      <c r="B24" s="381">
        <v>0.76982294072363011</v>
      </c>
      <c r="C24" s="381">
        <v>58.556149732620312</v>
      </c>
      <c r="D24" s="381">
        <v>36.44904842206698</v>
      </c>
      <c r="E24" s="381">
        <v>16.613700564971758</v>
      </c>
      <c r="F24" s="381">
        <v>9.5230885692657132</v>
      </c>
      <c r="G24" s="381">
        <v>37.779928117224216</v>
      </c>
      <c r="H24" s="381">
        <v>-37.844888130831741</v>
      </c>
      <c r="I24" s="381">
        <v>28.297013720742537</v>
      </c>
      <c r="J24" s="381">
        <v>19.375943633618498</v>
      </c>
      <c r="K24" s="381">
        <v>-0.87478920741990152</v>
      </c>
    </row>
    <row r="25" spans="1:14" s="221" customFormat="1" ht="12.75" customHeight="1" x14ac:dyDescent="0.25">
      <c r="B25" s="375"/>
      <c r="E25" s="376"/>
      <c r="F25" s="376"/>
      <c r="G25" s="376"/>
      <c r="H25" s="376"/>
      <c r="I25" s="376"/>
      <c r="J25" s="376"/>
      <c r="K25" s="376"/>
      <c r="L25" s="376"/>
      <c r="M25" s="376"/>
      <c r="N25" s="376"/>
    </row>
    <row r="26" spans="1:14" s="221" customFormat="1" ht="12.75" customHeight="1" x14ac:dyDescent="0.25">
      <c r="B26" s="90"/>
      <c r="C26" s="90"/>
      <c r="D26" s="90"/>
      <c r="E26" s="90"/>
      <c r="F26" s="90"/>
      <c r="G26" s="90"/>
      <c r="H26" s="90"/>
    </row>
    <row r="27" spans="1:14" s="221" customFormat="1" ht="16.2" thickBot="1" x14ac:dyDescent="0.35">
      <c r="A27" s="71" t="s">
        <v>1174</v>
      </c>
      <c r="B27" s="574">
        <v>2013</v>
      </c>
      <c r="C27" s="22">
        <v>2014</v>
      </c>
      <c r="D27" s="589">
        <v>2015</v>
      </c>
      <c r="E27" s="629">
        <v>2016</v>
      </c>
      <c r="F27" s="682">
        <v>2017</v>
      </c>
      <c r="G27" s="731">
        <v>2018</v>
      </c>
      <c r="H27" s="832">
        <v>2019</v>
      </c>
      <c r="I27" s="877">
        <v>2020</v>
      </c>
      <c r="J27" s="940">
        <v>2021</v>
      </c>
      <c r="K27" s="1025">
        <v>2022</v>
      </c>
    </row>
    <row r="28" spans="1:14" s="221" customFormat="1" ht="4.5" customHeight="1" x14ac:dyDescent="0.25">
      <c r="B28"/>
      <c r="C28"/>
      <c r="D28"/>
      <c r="E28"/>
      <c r="F28"/>
      <c r="G28"/>
      <c r="H28"/>
      <c r="I28"/>
      <c r="J28"/>
      <c r="K28"/>
    </row>
    <row r="29" spans="1:14" s="221" customFormat="1" ht="13.8" x14ac:dyDescent="0.25">
      <c r="A29" s="367" t="s">
        <v>819</v>
      </c>
      <c r="B29" s="375">
        <v>94.76</v>
      </c>
      <c r="C29" s="375">
        <v>94.62</v>
      </c>
      <c r="D29" s="375">
        <v>47.22</v>
      </c>
      <c r="E29" s="375">
        <v>31.68</v>
      </c>
      <c r="F29" s="375">
        <v>52.5</v>
      </c>
      <c r="G29" s="375">
        <v>63.7</v>
      </c>
      <c r="H29" s="375">
        <v>51.38</v>
      </c>
      <c r="I29" s="375">
        <v>57.52</v>
      </c>
      <c r="J29" s="375">
        <v>52</v>
      </c>
      <c r="K29" s="375">
        <v>83.22</v>
      </c>
    </row>
    <row r="30" spans="1:14" s="221" customFormat="1" ht="13.8" x14ac:dyDescent="0.25">
      <c r="A30" s="367" t="s">
        <v>820</v>
      </c>
      <c r="B30" s="375">
        <v>95.31</v>
      </c>
      <c r="C30" s="375">
        <v>100.82</v>
      </c>
      <c r="D30" s="375">
        <v>50.58</v>
      </c>
      <c r="E30" s="375">
        <v>30.32</v>
      </c>
      <c r="F30" s="375">
        <v>53.47</v>
      </c>
      <c r="G30" s="375">
        <v>62.23</v>
      </c>
      <c r="H30" s="375">
        <v>54.95</v>
      </c>
      <c r="I30" s="375">
        <v>50.54</v>
      </c>
      <c r="J30" s="375">
        <v>59.04</v>
      </c>
      <c r="K30" s="375">
        <v>91.64</v>
      </c>
    </row>
    <row r="31" spans="1:14" s="221" customFormat="1" ht="13.8" x14ac:dyDescent="0.25">
      <c r="A31" s="367" t="s">
        <v>821</v>
      </c>
      <c r="B31" s="375">
        <v>92.94</v>
      </c>
      <c r="C31" s="375">
        <v>100.8</v>
      </c>
      <c r="D31" s="375">
        <v>47.82</v>
      </c>
      <c r="E31" s="375">
        <v>37.549999999999997</v>
      </c>
      <c r="F31" s="375">
        <v>49.33</v>
      </c>
      <c r="G31" s="375">
        <v>62.73</v>
      </c>
      <c r="H31" s="375">
        <v>58.15</v>
      </c>
      <c r="I31" s="375">
        <v>29.21</v>
      </c>
      <c r="J31" s="375">
        <v>62.33</v>
      </c>
      <c r="K31" s="375">
        <v>108.5</v>
      </c>
    </row>
    <row r="32" spans="1:14" s="221" customFormat="1" ht="13.8" x14ac:dyDescent="0.25">
      <c r="A32" s="367" t="s">
        <v>822</v>
      </c>
      <c r="B32" s="375">
        <v>92.02</v>
      </c>
      <c r="C32" s="375">
        <v>102.07</v>
      </c>
      <c r="D32" s="375">
        <v>54.45</v>
      </c>
      <c r="E32" s="375">
        <v>40.75</v>
      </c>
      <c r="F32" s="375">
        <v>51.06</v>
      </c>
      <c r="G32" s="375">
        <v>66.25</v>
      </c>
      <c r="H32" s="375">
        <v>63.86</v>
      </c>
      <c r="I32" s="375">
        <v>16.55</v>
      </c>
      <c r="J32" s="375">
        <v>61.72</v>
      </c>
      <c r="K32" s="375">
        <v>101.78</v>
      </c>
    </row>
    <row r="33" spans="1:14" s="221" customFormat="1" ht="13.8" x14ac:dyDescent="0.25">
      <c r="A33" s="367" t="s">
        <v>823</v>
      </c>
      <c r="B33" s="375">
        <v>94.51</v>
      </c>
      <c r="C33" s="375">
        <v>102.18</v>
      </c>
      <c r="D33" s="375">
        <v>59.27</v>
      </c>
      <c r="E33" s="375">
        <v>46.71</v>
      </c>
      <c r="F33" s="375">
        <v>48.48</v>
      </c>
      <c r="G33" s="375">
        <v>69.98</v>
      </c>
      <c r="H33" s="375">
        <v>60.83</v>
      </c>
      <c r="I33" s="375">
        <v>28.56</v>
      </c>
      <c r="J33" s="375">
        <v>65.17</v>
      </c>
      <c r="K33" s="375">
        <v>109.55</v>
      </c>
    </row>
    <row r="34" spans="1:14" s="221" customFormat="1" ht="13.8" x14ac:dyDescent="0.25">
      <c r="A34" s="367" t="s">
        <v>824</v>
      </c>
      <c r="B34" s="375">
        <v>95.77</v>
      </c>
      <c r="C34" s="375">
        <v>105.79</v>
      </c>
      <c r="D34" s="375">
        <v>59.82</v>
      </c>
      <c r="E34" s="375">
        <v>48.76</v>
      </c>
      <c r="F34" s="375">
        <v>45.18</v>
      </c>
      <c r="G34" s="375">
        <v>67.87</v>
      </c>
      <c r="H34" s="375">
        <v>54.66</v>
      </c>
      <c r="I34" s="375">
        <v>38.31</v>
      </c>
      <c r="J34" s="375">
        <v>71.38</v>
      </c>
      <c r="K34" s="375">
        <v>114.84</v>
      </c>
    </row>
    <row r="35" spans="1:14" s="221" customFormat="1" ht="13.8" x14ac:dyDescent="0.25">
      <c r="A35" s="367" t="s">
        <v>405</v>
      </c>
      <c r="B35" s="375">
        <v>104.67</v>
      </c>
      <c r="C35" s="375">
        <v>103.59</v>
      </c>
      <c r="D35" s="375">
        <v>50.9</v>
      </c>
      <c r="E35" s="375">
        <v>44.65</v>
      </c>
      <c r="F35" s="375">
        <v>46.63</v>
      </c>
      <c r="G35" s="375">
        <v>70.98</v>
      </c>
      <c r="H35" s="375">
        <v>57.35</v>
      </c>
      <c r="I35" s="375">
        <v>40.71</v>
      </c>
      <c r="J35" s="375">
        <v>72.489999999999995</v>
      </c>
      <c r="K35" s="375">
        <v>101.62</v>
      </c>
    </row>
    <row r="36" spans="1:14" s="221" customFormat="1" ht="13.8" x14ac:dyDescent="0.25">
      <c r="A36" s="367" t="s">
        <v>623</v>
      </c>
      <c r="B36" s="375">
        <v>106.57</v>
      </c>
      <c r="C36" s="375">
        <v>96.54</v>
      </c>
      <c r="D36" s="375">
        <v>42.87</v>
      </c>
      <c r="E36" s="375">
        <v>44.72</v>
      </c>
      <c r="F36" s="375">
        <v>48.04</v>
      </c>
      <c r="G36" s="375">
        <v>68.06</v>
      </c>
      <c r="H36" s="375">
        <v>54.81</v>
      </c>
      <c r="I36" s="375">
        <v>42.34</v>
      </c>
      <c r="J36" s="375">
        <v>67.73</v>
      </c>
      <c r="K36" s="375">
        <v>93.67</v>
      </c>
    </row>
    <row r="37" spans="1:14" s="221" customFormat="1" ht="13.8" x14ac:dyDescent="0.25">
      <c r="A37" s="367" t="s">
        <v>624</v>
      </c>
      <c r="B37" s="375">
        <v>106.29</v>
      </c>
      <c r="C37" s="375">
        <v>93.21</v>
      </c>
      <c r="D37" s="375">
        <v>45.48</v>
      </c>
      <c r="E37" s="375">
        <v>45.18</v>
      </c>
      <c r="F37" s="375">
        <v>49.82</v>
      </c>
      <c r="G37" s="375">
        <v>70.23</v>
      </c>
      <c r="H37" s="375">
        <v>56.95</v>
      </c>
      <c r="I37" s="375">
        <v>39.630000000000003</v>
      </c>
      <c r="J37" s="375">
        <v>71.650000000000006</v>
      </c>
      <c r="K37" s="375">
        <v>84.26</v>
      </c>
    </row>
    <row r="38" spans="1:14" s="221" customFormat="1" ht="13.8" x14ac:dyDescent="0.25">
      <c r="A38" s="367" t="s">
        <v>625</v>
      </c>
      <c r="B38" s="375">
        <v>100.54</v>
      </c>
      <c r="C38" s="375">
        <v>84.4</v>
      </c>
      <c r="D38" s="375">
        <v>46.22</v>
      </c>
      <c r="E38" s="375">
        <v>49.78</v>
      </c>
      <c r="F38" s="375">
        <v>51.58</v>
      </c>
      <c r="G38" s="375">
        <v>70.75</v>
      </c>
      <c r="H38" s="375">
        <v>53.96</v>
      </c>
      <c r="I38" s="375">
        <v>39.4</v>
      </c>
      <c r="J38" s="375">
        <v>81.48</v>
      </c>
      <c r="K38" s="375">
        <v>87.55</v>
      </c>
    </row>
    <row r="39" spans="1:14" s="221" customFormat="1" ht="13.8" x14ac:dyDescent="0.25">
      <c r="A39" s="367" t="s">
        <v>626</v>
      </c>
      <c r="B39" s="375">
        <v>93.86</v>
      </c>
      <c r="C39" s="375">
        <v>75.790000000000006</v>
      </c>
      <c r="D39" s="375">
        <v>42.44</v>
      </c>
      <c r="E39" s="375">
        <v>45.66</v>
      </c>
      <c r="F39" s="375">
        <v>56.64</v>
      </c>
      <c r="G39" s="375">
        <v>56.96</v>
      </c>
      <c r="H39" s="375">
        <v>57.03</v>
      </c>
      <c r="I39" s="375">
        <v>40.94</v>
      </c>
      <c r="J39" s="375">
        <v>79.150000000000006</v>
      </c>
      <c r="K39" s="375">
        <v>84.37</v>
      </c>
    </row>
    <row r="40" spans="1:14" s="221" customFormat="1" ht="13.8" x14ac:dyDescent="0.25">
      <c r="A40" s="367" t="s">
        <v>627</v>
      </c>
      <c r="B40" s="375">
        <v>97.63</v>
      </c>
      <c r="C40" s="375">
        <v>59.29</v>
      </c>
      <c r="D40" s="375">
        <v>37.19</v>
      </c>
      <c r="E40" s="375">
        <v>51.97</v>
      </c>
      <c r="F40" s="375">
        <v>57.88</v>
      </c>
      <c r="G40" s="375">
        <v>49.52</v>
      </c>
      <c r="H40" s="375">
        <v>59.88</v>
      </c>
      <c r="I40" s="375">
        <v>47.02</v>
      </c>
      <c r="J40" s="375">
        <v>71.709999999999994</v>
      </c>
      <c r="K40" s="375">
        <v>76.44</v>
      </c>
    </row>
    <row r="41" spans="1:14" s="221" customFormat="1" ht="12.75" customHeight="1" x14ac:dyDescent="0.25">
      <c r="B41" s="90"/>
      <c r="C41" s="90"/>
      <c r="D41" s="90"/>
      <c r="E41" s="90"/>
      <c r="F41" s="90"/>
      <c r="G41" s="90"/>
      <c r="H41" s="90"/>
      <c r="I41" s="90"/>
      <c r="J41" s="90"/>
      <c r="K41" s="90"/>
    </row>
    <row r="42" spans="1:14" s="221" customFormat="1" ht="13.8" x14ac:dyDescent="0.25">
      <c r="A42" s="246" t="s">
        <v>1175</v>
      </c>
      <c r="B42" s="486">
        <v>97.98</v>
      </c>
      <c r="C42" s="486">
        <v>93.17</v>
      </c>
      <c r="D42" s="486">
        <v>48.66</v>
      </c>
      <c r="E42" s="486">
        <v>43.144166666666671</v>
      </c>
      <c r="F42" s="486">
        <v>50.884166666666665</v>
      </c>
      <c r="G42" s="486">
        <v>64.938333333333333</v>
      </c>
      <c r="H42" s="486">
        <v>56.984166666666674</v>
      </c>
      <c r="I42" s="486">
        <v>39.227499999999999</v>
      </c>
      <c r="J42" s="486">
        <f>AVERAGE(J29:J40)</f>
        <v>67.987499999999997</v>
      </c>
      <c r="K42" s="486">
        <f>AVERAGE(K29:K40)</f>
        <v>94.786666666666676</v>
      </c>
    </row>
    <row r="43" spans="1:14" s="243" customFormat="1" ht="12.75" customHeight="1" x14ac:dyDescent="0.2">
      <c r="A43" s="243" t="s">
        <v>1209</v>
      </c>
      <c r="B43" s="381">
        <v>4.1786283891547038</v>
      </c>
      <c r="C43" s="381">
        <v>-4.9091651357419881</v>
      </c>
      <c r="D43" s="381">
        <v>-47.772888268756041</v>
      </c>
      <c r="E43" s="381">
        <v>-11.335456911905728</v>
      </c>
      <c r="F43" s="381">
        <v>17.93985281903694</v>
      </c>
      <c r="G43" s="381">
        <v>27.619921062544005</v>
      </c>
      <c r="H43" s="381">
        <v>-12.24880014372609</v>
      </c>
      <c r="I43" s="381">
        <v>-31.160702534329722</v>
      </c>
      <c r="J43" s="381">
        <f>(J42/I42-1)*100</f>
        <v>73.315913581033712</v>
      </c>
      <c r="K43" s="381">
        <f>(K42/J42-1)*100</f>
        <v>39.417785132070861</v>
      </c>
      <c r="N43" s="686"/>
    </row>
    <row r="44" spans="1:14" s="221" customFormat="1" ht="12.75" customHeight="1" x14ac:dyDescent="0.25">
      <c r="B44" s="90"/>
      <c r="C44" s="90"/>
      <c r="D44" s="90"/>
      <c r="E44" s="90"/>
      <c r="F44" s="90"/>
      <c r="G44" s="90"/>
      <c r="H44" s="90"/>
    </row>
    <row r="45" spans="1:14" s="221" customFormat="1" ht="13.8" x14ac:dyDescent="0.25">
      <c r="A45" s="1779" t="s">
        <v>2474</v>
      </c>
      <c r="B45" s="1779"/>
      <c r="C45" s="1779"/>
      <c r="D45" s="1779"/>
      <c r="E45" s="1779"/>
      <c r="F45" s="1779"/>
      <c r="G45" s="1779"/>
      <c r="H45" s="1779"/>
    </row>
    <row r="46" spans="1:14" s="221" customFormat="1" ht="13.8" x14ac:dyDescent="0.25">
      <c r="B46" s="90"/>
      <c r="C46" s="90"/>
      <c r="D46" s="90"/>
      <c r="E46" s="90"/>
      <c r="F46" s="90"/>
      <c r="G46" s="90"/>
      <c r="H46" s="90"/>
    </row>
    <row r="47" spans="1:14" s="221" customFormat="1" ht="13.8" x14ac:dyDescent="0.25">
      <c r="B47" s="90"/>
      <c r="C47" s="90"/>
      <c r="D47" s="90"/>
      <c r="E47" s="90"/>
      <c r="F47" s="90"/>
      <c r="G47" s="90"/>
      <c r="H47" s="90"/>
    </row>
    <row r="48" spans="1:14" s="221" customFormat="1" ht="13.8" x14ac:dyDescent="0.25">
      <c r="B48" s="90"/>
      <c r="C48" s="90"/>
      <c r="D48" s="90"/>
      <c r="E48" s="90"/>
      <c r="F48" s="90"/>
      <c r="G48" s="90"/>
      <c r="H48" s="90"/>
    </row>
    <row r="49" spans="1:8" s="221" customFormat="1" ht="13.8" x14ac:dyDescent="0.25">
      <c r="B49" s="90"/>
      <c r="C49" s="90"/>
      <c r="D49" s="90"/>
      <c r="E49" s="90"/>
      <c r="F49" s="90"/>
      <c r="G49" s="90"/>
      <c r="H49" s="90"/>
    </row>
    <row r="50" spans="1:8" s="221" customFormat="1" ht="13.8" x14ac:dyDescent="0.25">
      <c r="B50" s="90"/>
      <c r="C50" s="90"/>
      <c r="D50" s="90"/>
      <c r="E50" s="90"/>
      <c r="F50" s="90"/>
      <c r="G50" s="90"/>
      <c r="H50" s="90"/>
    </row>
    <row r="51" spans="1:8" s="221" customFormat="1" ht="13.8" x14ac:dyDescent="0.25">
      <c r="B51" s="90"/>
      <c r="C51" s="90"/>
      <c r="D51" s="90"/>
      <c r="E51" s="90"/>
      <c r="F51" s="90"/>
      <c r="G51" s="90"/>
      <c r="H51" s="90"/>
    </row>
    <row r="52" spans="1:8" s="221" customFormat="1" ht="13.8" x14ac:dyDescent="0.25">
      <c r="B52" s="90"/>
      <c r="C52" s="90"/>
      <c r="D52" s="90"/>
      <c r="E52" s="90"/>
      <c r="F52" s="90"/>
      <c r="G52" s="90"/>
      <c r="H52" s="90"/>
    </row>
    <row r="53" spans="1:8" s="221" customFormat="1" ht="13.8" x14ac:dyDescent="0.25">
      <c r="B53" s="90"/>
      <c r="C53" s="90"/>
      <c r="D53" s="90"/>
      <c r="E53" s="90"/>
      <c r="F53" s="90"/>
      <c r="G53" s="90"/>
      <c r="H53" s="90"/>
    </row>
    <row r="54" spans="1:8" s="221" customFormat="1" ht="13.8" x14ac:dyDescent="0.25">
      <c r="B54" s="90"/>
      <c r="C54" s="90"/>
      <c r="D54" s="90"/>
      <c r="E54" s="90"/>
      <c r="F54" s="90"/>
      <c r="G54" s="90"/>
      <c r="H54" s="90"/>
    </row>
    <row r="55" spans="1:8" s="221" customFormat="1" ht="13.8" x14ac:dyDescent="0.25">
      <c r="B55" s="90"/>
      <c r="C55" s="90"/>
      <c r="D55" s="90"/>
      <c r="E55" s="90"/>
      <c r="F55" s="90"/>
      <c r="G55" s="90"/>
      <c r="H55" s="90"/>
    </row>
    <row r="56" spans="1:8" s="221" customFormat="1" ht="13.8" x14ac:dyDescent="0.25">
      <c r="B56" s="90"/>
      <c r="C56" s="90"/>
      <c r="D56" s="90"/>
      <c r="E56" s="90"/>
      <c r="F56" s="90"/>
      <c r="G56" s="90"/>
      <c r="H56" s="90"/>
    </row>
    <row r="57" spans="1:8" s="10" customFormat="1" ht="14.25" customHeight="1" x14ac:dyDescent="0.25">
      <c r="B57" s="67"/>
      <c r="C57" s="67"/>
      <c r="D57" s="65"/>
      <c r="E57" s="67"/>
      <c r="F57" s="67"/>
      <c r="G57" s="67"/>
      <c r="H57" s="67"/>
    </row>
    <row r="58" spans="1:8" s="10" customFormat="1" ht="14.25" customHeight="1" x14ac:dyDescent="0.25">
      <c r="B58" s="67"/>
      <c r="C58" s="67"/>
      <c r="D58" s="67"/>
      <c r="E58" s="67"/>
      <c r="F58" s="65"/>
      <c r="G58" s="67"/>
      <c r="H58" s="67"/>
    </row>
    <row r="59" spans="1:8" s="10" customFormat="1" ht="14.25" customHeight="1" x14ac:dyDescent="0.25">
      <c r="B59" s="67"/>
      <c r="C59" s="67"/>
      <c r="D59" s="67"/>
      <c r="E59" s="67"/>
      <c r="F59" s="65"/>
      <c r="G59" s="67"/>
      <c r="H59" s="67"/>
    </row>
    <row r="60" spans="1:8" ht="12.75" customHeight="1" x14ac:dyDescent="0.25">
      <c r="A60" s="10"/>
      <c r="B60" s="26"/>
    </row>
    <row r="61" spans="1:8" ht="13.8" x14ac:dyDescent="0.25">
      <c r="A61" s="162"/>
    </row>
  </sheetData>
  <customSheetViews>
    <customSheetView guid="{F67F5823-51D5-4D47-B100-5B47C1E6BCB9}" showPageBreaks="1" fitToPage="1" printArea="1">
      <selection activeCell="A5" sqref="A5:K5"/>
      <pageMargins left="0.75" right="0.75" top="1" bottom="1" header="0.5" footer="0.5"/>
      <printOptions horizontalCentered="1"/>
      <pageSetup scale="96" firstPageNumber="33" orientation="portrait" verticalDpi="300" r:id="rId1"/>
      <headerFooter alignWithMargins="0">
        <oddFooter>&amp;C&amp;P</oddFooter>
      </headerFooter>
    </customSheetView>
    <customSheetView guid="{9014CDA8-C3FC-41E6-A045-DAEFC55B82B1}" showPageBreaks="1" fitToPage="1" printArea="1" topLeftCell="A28">
      <selection activeCell="A5" sqref="A5:K5"/>
      <pageMargins left="0.75" right="0.75" top="1" bottom="1" header="0.5" footer="0.5"/>
      <printOptions horizontalCentered="1"/>
      <pageSetup scale="97" firstPageNumber="33" orientation="portrait" verticalDpi="300" r:id="rId2"/>
      <headerFooter alignWithMargins="0">
        <oddFooter>&amp;C&amp;P</oddFooter>
      </headerFooter>
    </customSheetView>
  </customSheetViews>
  <mergeCells count="5">
    <mergeCell ref="A1:K1"/>
    <mergeCell ref="A3:K3"/>
    <mergeCell ref="A4:K4"/>
    <mergeCell ref="A5:K5"/>
    <mergeCell ref="A45:H45"/>
  </mergeCells>
  <phoneticPr fontId="0" type="noConversion"/>
  <hyperlinks>
    <hyperlink ref="A45" r:id="rId3" display="Source: U.S. Energy Information Administration, April 2015; www.eia.gov" xr:uid="{00000000-0004-0000-4400-000000000000}"/>
  </hyperlinks>
  <printOptions horizontalCentered="1"/>
  <pageMargins left="0.74803149606299202" right="0.74803149606299202" top="0.98425196850393704" bottom="0.98425196850393704" header="0.511811023622047" footer="0.511811023622047"/>
  <pageSetup scale="88" firstPageNumber="27" orientation="portrait" useFirstPageNumber="1" r:id="rId4"/>
  <headerFooter alignWithMargins="0"/>
  <legacyDrawingHF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22">
    <tabColor indexed="13"/>
    <pageSetUpPr fitToPage="1"/>
  </sheetPr>
  <dimension ref="A1:AG90"/>
  <sheetViews>
    <sheetView topLeftCell="A22" zoomScaleNormal="100" zoomScaleSheetLayoutView="100" workbookViewId="0">
      <selection activeCell="N11" sqref="N11"/>
    </sheetView>
  </sheetViews>
  <sheetFormatPr defaultRowHeight="13.2" x14ac:dyDescent="0.25"/>
  <cols>
    <col min="1" max="1" width="21.88671875" customWidth="1"/>
    <col min="2" max="11" width="7.6640625" customWidth="1"/>
    <col min="12" max="12" width="7.44140625" customWidth="1"/>
    <col min="13" max="13" width="6.44140625" customWidth="1"/>
    <col min="14" max="14" width="8.6640625" customWidth="1"/>
    <col min="15" max="17" width="11.33203125" bestFit="1" customWidth="1"/>
    <col min="18" max="19" width="11.33203125" customWidth="1"/>
  </cols>
  <sheetData>
    <row r="1" spans="1:19" ht="17.399999999999999" x14ac:dyDescent="0.3">
      <c r="A1" s="1609" t="s">
        <v>1191</v>
      </c>
      <c r="B1" s="1609"/>
      <c r="C1" s="1609"/>
      <c r="D1" s="1609"/>
      <c r="E1" s="1609"/>
      <c r="F1" s="1609"/>
      <c r="G1" s="1609"/>
      <c r="H1" s="1609"/>
      <c r="I1" s="1609"/>
      <c r="J1" s="1609"/>
      <c r="K1" s="1609"/>
      <c r="L1" s="1609"/>
      <c r="M1" s="15"/>
      <c r="N1" s="15"/>
      <c r="O1" s="29"/>
      <c r="P1" s="29"/>
      <c r="Q1" s="29"/>
      <c r="R1" s="29"/>
      <c r="S1" s="29"/>
    </row>
    <row r="2" spans="1:19" ht="17.399999999999999" x14ac:dyDescent="0.3">
      <c r="A2" s="48"/>
      <c r="B2" s="48"/>
      <c r="C2" s="48"/>
      <c r="D2" s="48"/>
      <c r="E2" s="48"/>
      <c r="F2" s="48"/>
      <c r="G2" s="48"/>
      <c r="H2" s="48"/>
      <c r="I2" s="48"/>
    </row>
    <row r="3" spans="1:19" ht="17.399999999999999" x14ac:dyDescent="0.3">
      <c r="A3" s="1602" t="s">
        <v>389</v>
      </c>
      <c r="B3" s="1602"/>
      <c r="C3" s="1602"/>
      <c r="D3" s="1602"/>
      <c r="E3" s="1602"/>
      <c r="F3" s="1602"/>
      <c r="G3" s="1602"/>
      <c r="H3" s="1602"/>
      <c r="I3" s="1602"/>
      <c r="J3" s="1602"/>
      <c r="K3" s="1602"/>
      <c r="L3" s="1602"/>
      <c r="M3" s="15"/>
      <c r="N3" s="15"/>
      <c r="O3" s="29"/>
      <c r="P3" s="29"/>
      <c r="Q3" s="29"/>
      <c r="R3" s="29"/>
      <c r="S3" s="29"/>
    </row>
    <row r="4" spans="1:19" ht="17.399999999999999" x14ac:dyDescent="0.3">
      <c r="A4" s="1602" t="s">
        <v>2476</v>
      </c>
      <c r="B4" s="1602"/>
      <c r="C4" s="1602"/>
      <c r="D4" s="1602"/>
      <c r="E4" s="1602"/>
      <c r="F4" s="1602"/>
      <c r="G4" s="1602"/>
      <c r="H4" s="1602"/>
      <c r="I4" s="1602"/>
      <c r="J4" s="1602"/>
      <c r="K4" s="1602"/>
      <c r="L4" s="1602"/>
      <c r="M4" s="15"/>
      <c r="N4" s="15"/>
      <c r="O4" s="29"/>
      <c r="P4" s="29"/>
      <c r="Q4" s="29"/>
      <c r="R4" s="29"/>
      <c r="S4" s="29"/>
    </row>
    <row r="5" spans="1:19" ht="12" customHeight="1" x14ac:dyDescent="0.25"/>
    <row r="6" spans="1:19" ht="12.75" customHeight="1" x14ac:dyDescent="0.25">
      <c r="L6" s="35"/>
      <c r="M6" s="35"/>
      <c r="N6" s="35"/>
    </row>
    <row r="7" spans="1:19" s="37" customFormat="1" ht="15.6" x14ac:dyDescent="0.3">
      <c r="A7" s="58" t="s">
        <v>183</v>
      </c>
      <c r="B7" s="728">
        <v>2012</v>
      </c>
      <c r="C7" s="728">
        <v>2013</v>
      </c>
      <c r="D7" s="728">
        <v>2014</v>
      </c>
      <c r="E7" s="728">
        <v>2015</v>
      </c>
      <c r="F7" s="728">
        <v>2016</v>
      </c>
      <c r="G7" s="728">
        <v>2017</v>
      </c>
      <c r="H7" s="681">
        <v>2018</v>
      </c>
      <c r="I7" s="844">
        <v>2019</v>
      </c>
      <c r="J7" s="875">
        <v>2020</v>
      </c>
      <c r="K7" s="944">
        <v>2021</v>
      </c>
      <c r="L7" s="1024">
        <v>2022</v>
      </c>
      <c r="M7" s="23"/>
      <c r="N7" s="23"/>
    </row>
    <row r="8" spans="1:19" s="26" customFormat="1" ht="4.5" customHeight="1" thickBot="1" x14ac:dyDescent="0.3">
      <c r="A8" s="114"/>
      <c r="B8" s="305"/>
      <c r="C8" s="305"/>
      <c r="D8" s="305"/>
      <c r="E8" s="305"/>
      <c r="F8" s="305"/>
      <c r="G8" s="305"/>
      <c r="H8" s="305"/>
      <c r="I8" s="305"/>
      <c r="J8" s="305"/>
      <c r="K8" s="305"/>
      <c r="L8" s="305"/>
      <c r="M8" s="164"/>
      <c r="N8" s="164"/>
    </row>
    <row r="9" spans="1:19" s="26" customFormat="1" ht="4.5" customHeight="1" x14ac:dyDescent="0.25">
      <c r="A9" s="89"/>
      <c r="B9" s="643"/>
      <c r="C9" s="643"/>
      <c r="D9" s="643"/>
      <c r="E9" s="643"/>
      <c r="F9" s="643"/>
      <c r="G9" s="643"/>
      <c r="H9" s="643"/>
      <c r="I9" s="643"/>
      <c r="J9" s="643"/>
      <c r="K9" s="643"/>
      <c r="L9" s="643"/>
      <c r="M9" s="164"/>
      <c r="N9" s="164"/>
    </row>
    <row r="10" spans="1:19" s="26" customFormat="1" ht="13.8" x14ac:dyDescent="0.25">
      <c r="A10" s="89" t="s">
        <v>184</v>
      </c>
      <c r="B10" s="133">
        <v>131.9</v>
      </c>
      <c r="C10" s="133">
        <v>128.9</v>
      </c>
      <c r="D10" s="133">
        <v>130.6</v>
      </c>
      <c r="E10" s="133">
        <v>109.3</v>
      </c>
      <c r="F10" s="133">
        <v>113.7</v>
      </c>
      <c r="G10" s="133">
        <v>124.2</v>
      </c>
      <c r="H10" s="133">
        <v>127.05833333333334</v>
      </c>
      <c r="I10" s="133">
        <v>122.03</v>
      </c>
      <c r="J10" s="133">
        <v>106.7</v>
      </c>
      <c r="K10" s="133">
        <v>146.4</v>
      </c>
      <c r="L10" s="133">
        <v>184.5</v>
      </c>
      <c r="M10" s="208"/>
      <c r="N10" s="208"/>
    </row>
    <row r="11" spans="1:19" s="26" customFormat="1" ht="13.8" x14ac:dyDescent="0.25">
      <c r="A11" s="320" t="s">
        <v>185</v>
      </c>
      <c r="B11" s="498">
        <v>124.3</v>
      </c>
      <c r="C11" s="498">
        <v>129.5</v>
      </c>
      <c r="D11" s="498">
        <v>131.4</v>
      </c>
      <c r="E11" s="498">
        <v>105.7</v>
      </c>
      <c r="F11" s="498">
        <v>98.8</v>
      </c>
      <c r="G11" s="498">
        <v>108.8</v>
      </c>
      <c r="H11" s="498">
        <v>121.19999999999999</v>
      </c>
      <c r="I11" s="498">
        <v>114.82</v>
      </c>
      <c r="J11" s="498">
        <v>96.7</v>
      </c>
      <c r="K11" s="498">
        <v>130.80000000000001</v>
      </c>
      <c r="L11" s="498">
        <v>175.4</v>
      </c>
      <c r="M11" s="208"/>
      <c r="N11" s="870"/>
    </row>
    <row r="12" spans="1:19" s="26" customFormat="1" ht="13.8" x14ac:dyDescent="0.25">
      <c r="A12" s="89" t="s">
        <v>186</v>
      </c>
      <c r="B12" s="133">
        <v>131.30000000000001</v>
      </c>
      <c r="C12" s="133">
        <v>131</v>
      </c>
      <c r="D12" s="133">
        <v>131.4</v>
      </c>
      <c r="E12" s="133">
        <v>105.7</v>
      </c>
      <c r="F12" s="133">
        <v>98.8</v>
      </c>
      <c r="G12" s="133">
        <v>108.4</v>
      </c>
      <c r="H12" s="133">
        <v>118.96666666666665</v>
      </c>
      <c r="I12" s="133">
        <v>114.05</v>
      </c>
      <c r="J12" s="133">
        <v>92.3</v>
      </c>
      <c r="K12" s="133">
        <v>129</v>
      </c>
      <c r="L12" s="133">
        <v>169.3</v>
      </c>
      <c r="M12" s="208"/>
      <c r="N12" s="208"/>
    </row>
    <row r="13" spans="1:19" s="26" customFormat="1" ht="13.8" x14ac:dyDescent="0.25">
      <c r="A13" s="89" t="s">
        <v>187</v>
      </c>
      <c r="B13" s="133">
        <v>127.5</v>
      </c>
      <c r="C13" s="133">
        <v>126.7</v>
      </c>
      <c r="D13" s="133">
        <v>127.7</v>
      </c>
      <c r="E13" s="133">
        <v>103.9</v>
      </c>
      <c r="F13" s="133">
        <v>98.4</v>
      </c>
      <c r="G13" s="133">
        <v>108.8</v>
      </c>
      <c r="H13" s="133">
        <v>120.39166666666667</v>
      </c>
      <c r="I13" s="133">
        <v>118.13</v>
      </c>
      <c r="J13" s="133">
        <v>96.5</v>
      </c>
      <c r="K13" s="133">
        <v>130.4</v>
      </c>
      <c r="L13" s="133">
        <v>172</v>
      </c>
      <c r="M13" s="208"/>
      <c r="N13" s="208"/>
    </row>
    <row r="14" spans="1:19" s="26" customFormat="1" ht="13.8" x14ac:dyDescent="0.25">
      <c r="A14" s="89" t="s">
        <v>188</v>
      </c>
      <c r="B14" s="133">
        <v>134.5</v>
      </c>
      <c r="C14" s="133">
        <v>135.19999999999999</v>
      </c>
      <c r="D14" s="133">
        <v>133</v>
      </c>
      <c r="E14" s="133">
        <v>110.1</v>
      </c>
      <c r="F14" s="133">
        <v>101.5</v>
      </c>
      <c r="G14" s="133">
        <v>111.9</v>
      </c>
      <c r="H14" s="133">
        <v>125.54166666666667</v>
      </c>
      <c r="I14" s="133">
        <v>119.4</v>
      </c>
      <c r="J14" s="133">
        <v>103.6</v>
      </c>
      <c r="K14" s="133">
        <v>136.6</v>
      </c>
      <c r="L14" s="133">
        <v>181</v>
      </c>
      <c r="M14" s="208"/>
      <c r="N14" s="208"/>
    </row>
    <row r="15" spans="1:19" s="26" customFormat="1" ht="13.8" x14ac:dyDescent="0.25">
      <c r="A15" s="89" t="s">
        <v>189</v>
      </c>
      <c r="B15" s="133">
        <v>136.5</v>
      </c>
      <c r="C15" s="133">
        <v>136.9</v>
      </c>
      <c r="D15" s="133">
        <v>136.9</v>
      </c>
      <c r="E15" s="133">
        <v>116.4</v>
      </c>
      <c r="F15" s="133">
        <v>108.3</v>
      </c>
      <c r="G15" s="133">
        <v>118.9</v>
      </c>
      <c r="H15" s="133">
        <v>131.87500000000003</v>
      </c>
      <c r="I15" s="133">
        <v>125.61</v>
      </c>
      <c r="J15" s="133">
        <v>106.3</v>
      </c>
      <c r="K15" s="133">
        <v>136.80000000000001</v>
      </c>
      <c r="L15" s="133">
        <v>179</v>
      </c>
      <c r="M15" s="208"/>
      <c r="N15" s="208"/>
    </row>
    <row r="16" spans="1:19" s="26" customFormat="1" ht="13.8" x14ac:dyDescent="0.25">
      <c r="A16" s="89" t="s">
        <v>190</v>
      </c>
      <c r="B16" s="133">
        <v>123.8</v>
      </c>
      <c r="C16" s="133">
        <v>125.9</v>
      </c>
      <c r="D16" s="133">
        <v>125.6</v>
      </c>
      <c r="E16" s="133">
        <v>103.8</v>
      </c>
      <c r="F16" s="133">
        <v>98</v>
      </c>
      <c r="G16" s="133">
        <v>111</v>
      </c>
      <c r="H16" s="133">
        <v>122.72500000000001</v>
      </c>
      <c r="I16" s="133">
        <v>114.79</v>
      </c>
      <c r="J16" s="133">
        <v>98.6</v>
      </c>
      <c r="K16" s="133">
        <v>130.6</v>
      </c>
      <c r="L16" s="133">
        <v>167.6</v>
      </c>
      <c r="M16" s="208"/>
      <c r="N16" s="208"/>
    </row>
    <row r="17" spans="1:33" s="26" customFormat="1" ht="13.8" x14ac:dyDescent="0.25">
      <c r="A17" s="89" t="s">
        <v>191</v>
      </c>
      <c r="B17" s="133">
        <v>126.7</v>
      </c>
      <c r="C17" s="133">
        <v>127.8</v>
      </c>
      <c r="D17" s="133">
        <v>128.4</v>
      </c>
      <c r="E17" s="133">
        <v>106.4</v>
      </c>
      <c r="F17" s="133">
        <v>100.7</v>
      </c>
      <c r="G17" s="133">
        <v>113.5</v>
      </c>
      <c r="H17" s="133">
        <v>126.625</v>
      </c>
      <c r="I17" s="133">
        <v>116.95</v>
      </c>
      <c r="J17" s="133">
        <v>99.6</v>
      </c>
      <c r="K17" s="133">
        <v>131.69999999999999</v>
      </c>
      <c r="L17" s="133">
        <v>168</v>
      </c>
      <c r="M17" s="208"/>
      <c r="N17" s="208"/>
    </row>
    <row r="18" spans="1:33" s="26" customFormat="1" ht="13.8" x14ac:dyDescent="0.25">
      <c r="A18" s="89" t="s">
        <v>192</v>
      </c>
      <c r="B18" s="133">
        <v>118.3</v>
      </c>
      <c r="C18" s="133">
        <v>120.4</v>
      </c>
      <c r="D18" s="133">
        <v>118</v>
      </c>
      <c r="E18" s="133">
        <v>97.3</v>
      </c>
      <c r="F18" s="133">
        <v>92.1</v>
      </c>
      <c r="G18" s="133">
        <v>97.4</v>
      </c>
      <c r="H18" s="133">
        <v>113.06666666666666</v>
      </c>
      <c r="I18" s="133">
        <v>109.03</v>
      </c>
      <c r="J18" s="133">
        <v>93.7</v>
      </c>
      <c r="K18" s="133">
        <v>125.9</v>
      </c>
      <c r="L18" s="133">
        <v>170.9</v>
      </c>
      <c r="M18" s="208"/>
      <c r="N18" s="208"/>
    </row>
    <row r="19" spans="1:33" s="26" customFormat="1" ht="13.8" x14ac:dyDescent="0.25">
      <c r="A19" s="89" t="s">
        <v>193</v>
      </c>
      <c r="B19" s="133">
        <v>122.4</v>
      </c>
      <c r="C19" s="133">
        <v>120</v>
      </c>
      <c r="D19" s="133">
        <v>121.1</v>
      </c>
      <c r="E19" s="133">
        <v>100</v>
      </c>
      <c r="F19" s="133">
        <v>91.3</v>
      </c>
      <c r="G19" s="133">
        <v>98.3</v>
      </c>
      <c r="H19" s="133">
        <v>114.375</v>
      </c>
      <c r="I19" s="133">
        <v>110.57</v>
      </c>
      <c r="J19" s="133">
        <v>96.8</v>
      </c>
      <c r="K19" s="133">
        <v>127.4</v>
      </c>
      <c r="L19" s="133">
        <v>166.1</v>
      </c>
      <c r="M19" s="208"/>
      <c r="N19" s="208"/>
    </row>
    <row r="20" spans="1:33" s="26" customFormat="1" ht="13.8" x14ac:dyDescent="0.25">
      <c r="A20" s="89" t="s">
        <v>194</v>
      </c>
      <c r="B20" s="133">
        <v>122.8</v>
      </c>
      <c r="C20" s="133">
        <v>119.5</v>
      </c>
      <c r="D20" s="133">
        <v>121</v>
      </c>
      <c r="E20" s="133">
        <v>100.6</v>
      </c>
      <c r="F20" s="133">
        <v>91.2</v>
      </c>
      <c r="G20" s="133">
        <v>98.2</v>
      </c>
      <c r="H20" s="133">
        <v>115.98333333333333</v>
      </c>
      <c r="I20" s="133">
        <v>111.74</v>
      </c>
      <c r="J20" s="133">
        <v>96.5</v>
      </c>
      <c r="K20" s="133">
        <v>126.7</v>
      </c>
      <c r="L20" s="133">
        <v>164.2</v>
      </c>
      <c r="M20" s="208"/>
      <c r="N20" s="208"/>
    </row>
    <row r="21" spans="1:33" s="26" customFormat="1" ht="13.8" x14ac:dyDescent="0.25">
      <c r="A21" s="89" t="s">
        <v>195</v>
      </c>
      <c r="B21" s="133">
        <v>109.6</v>
      </c>
      <c r="C21" s="133">
        <v>109</v>
      </c>
      <c r="D21" s="133">
        <v>110</v>
      </c>
      <c r="E21" s="133">
        <v>92.8</v>
      </c>
      <c r="F21" s="133">
        <v>85.1</v>
      </c>
      <c r="G21" s="133">
        <v>97.9</v>
      </c>
      <c r="H21" s="133">
        <v>116.79166666666667</v>
      </c>
      <c r="I21" s="133">
        <v>102.7</v>
      </c>
      <c r="J21" s="133">
        <v>89.4</v>
      </c>
      <c r="K21" s="133">
        <v>124.4</v>
      </c>
      <c r="L21" s="133">
        <v>153.19999999999999</v>
      </c>
      <c r="M21" s="208"/>
      <c r="N21" s="208"/>
      <c r="W21"/>
      <c r="X21"/>
      <c r="Y21" s="117"/>
      <c r="Z21"/>
      <c r="AA21" s="197"/>
      <c r="AB21"/>
      <c r="AC21"/>
      <c r="AD21"/>
      <c r="AE21"/>
      <c r="AF21"/>
      <c r="AG21"/>
    </row>
    <row r="22" spans="1:33" s="26" customFormat="1" ht="13.8" x14ac:dyDescent="0.25">
      <c r="A22" s="89" t="s">
        <v>196</v>
      </c>
      <c r="B22" s="133">
        <v>112.5</v>
      </c>
      <c r="C22" s="133">
        <v>112.9</v>
      </c>
      <c r="D22" s="133">
        <v>115.4</v>
      </c>
      <c r="E22" s="133">
        <v>98.4</v>
      </c>
      <c r="F22" s="133">
        <v>90.8</v>
      </c>
      <c r="G22" s="133">
        <v>101.5</v>
      </c>
      <c r="H22" s="133">
        <v>119.80833333333334</v>
      </c>
      <c r="I22" s="133">
        <v>105.63</v>
      </c>
      <c r="J22" s="133">
        <v>94.9</v>
      </c>
      <c r="K22" s="133">
        <v>128.19999999999999</v>
      </c>
      <c r="L22" s="133">
        <v>156.9</v>
      </c>
      <c r="W22"/>
      <c r="X22"/>
      <c r="Y22" s="117"/>
      <c r="Z22"/>
      <c r="AA22" s="197"/>
      <c r="AB22"/>
      <c r="AC22"/>
      <c r="AD22"/>
      <c r="AE22"/>
      <c r="AF22"/>
      <c r="AG22"/>
    </row>
    <row r="23" spans="1:33" ht="13.8" x14ac:dyDescent="0.25">
      <c r="A23" s="89" t="s">
        <v>197</v>
      </c>
      <c r="B23" s="133">
        <v>135.30000000000001</v>
      </c>
      <c r="C23" s="133">
        <v>137.5</v>
      </c>
      <c r="D23" s="133">
        <v>138</v>
      </c>
      <c r="E23" s="133">
        <v>123.7</v>
      </c>
      <c r="F23" s="133">
        <v>118.3</v>
      </c>
      <c r="G23" s="133">
        <v>134.4</v>
      </c>
      <c r="H23" s="133">
        <v>150.03333333333336</v>
      </c>
      <c r="I23" s="133">
        <v>149.1</v>
      </c>
      <c r="J23" s="133">
        <v>125.3</v>
      </c>
      <c r="K23" s="133">
        <v>155.4</v>
      </c>
      <c r="L23" s="133">
        <v>195.5</v>
      </c>
      <c r="M23" s="208"/>
      <c r="N23" s="208"/>
    </row>
    <row r="24" spans="1:33" ht="13.8" x14ac:dyDescent="0.25">
      <c r="A24" s="89" t="s">
        <v>198</v>
      </c>
      <c r="B24" s="133">
        <v>123.4</v>
      </c>
      <c r="C24" s="133">
        <v>127.1</v>
      </c>
      <c r="D24" s="133">
        <v>126.7</v>
      </c>
      <c r="E24" s="133">
        <v>116.5</v>
      </c>
      <c r="F24" s="133">
        <v>111.7</v>
      </c>
      <c r="G24" s="133">
        <v>126.2</v>
      </c>
      <c r="H24" s="133">
        <v>142.89166666666668</v>
      </c>
      <c r="I24" s="133">
        <v>141.83000000000001</v>
      </c>
      <c r="J24" s="133">
        <v>123.7</v>
      </c>
      <c r="K24" s="133">
        <v>152.5</v>
      </c>
      <c r="L24" s="133">
        <v>192.9</v>
      </c>
      <c r="M24" s="208"/>
      <c r="N24" s="208"/>
    </row>
    <row r="25" spans="1:33" ht="13.8" x14ac:dyDescent="0.25">
      <c r="A25" s="89" t="s">
        <v>199</v>
      </c>
      <c r="B25" s="133">
        <v>133.4</v>
      </c>
      <c r="C25" s="133">
        <v>134.69999999999999</v>
      </c>
      <c r="D25" s="133">
        <v>133.4</v>
      </c>
      <c r="E25" s="133">
        <v>111.9</v>
      </c>
      <c r="F25" s="133">
        <v>108.6</v>
      </c>
      <c r="G25" s="133">
        <v>117.8</v>
      </c>
      <c r="H25" s="133">
        <v>135.52500000000001</v>
      </c>
      <c r="I25" s="133">
        <v>137.46</v>
      </c>
      <c r="J25" s="133">
        <v>120.8</v>
      </c>
      <c r="K25" s="133">
        <v>144.80000000000001</v>
      </c>
      <c r="L25" s="133">
        <v>186.9</v>
      </c>
      <c r="M25" s="208"/>
      <c r="N25" s="208"/>
    </row>
    <row r="26" spans="1:33" ht="13.8" x14ac:dyDescent="0.25">
      <c r="A26" s="89" t="s">
        <v>200</v>
      </c>
      <c r="B26" s="499">
        <v>138.9</v>
      </c>
      <c r="C26" s="499">
        <v>138.9</v>
      </c>
      <c r="D26" s="499">
        <v>137.5</v>
      </c>
      <c r="E26" s="499">
        <v>120.3</v>
      </c>
      <c r="F26" s="499">
        <v>112.8</v>
      </c>
      <c r="G26" s="499">
        <v>117.7</v>
      </c>
      <c r="H26" s="499">
        <v>135.69166666666669</v>
      </c>
      <c r="I26" s="499">
        <v>131.5</v>
      </c>
      <c r="J26" s="499">
        <v>114.8</v>
      </c>
      <c r="K26" s="499">
        <v>141.5</v>
      </c>
      <c r="L26" s="499">
        <v>176.6</v>
      </c>
      <c r="M26" s="208"/>
      <c r="N26" s="208"/>
    </row>
    <row r="27" spans="1:33" s="35" customFormat="1" x14ac:dyDescent="0.25"/>
    <row r="28" spans="1:33" x14ac:dyDescent="0.25">
      <c r="A28" s="35"/>
      <c r="B28" s="35"/>
      <c r="C28" s="35"/>
      <c r="D28" s="35"/>
      <c r="E28" s="35"/>
      <c r="F28" s="35"/>
      <c r="G28" s="35"/>
      <c r="H28" s="35"/>
      <c r="I28" s="35"/>
      <c r="J28" s="35"/>
      <c r="K28" s="35"/>
    </row>
    <row r="29" spans="1:33" x14ac:dyDescent="0.25">
      <c r="A29" s="35"/>
      <c r="B29" s="35"/>
      <c r="C29" s="35"/>
      <c r="D29" s="35"/>
      <c r="E29" s="35"/>
      <c r="F29" s="35"/>
      <c r="G29" s="35"/>
      <c r="H29" s="35"/>
      <c r="I29" s="35"/>
      <c r="J29" s="35"/>
      <c r="K29" s="35"/>
    </row>
    <row r="30" spans="1:33" ht="17.399999999999999" x14ac:dyDescent="0.3">
      <c r="A30" s="1780" t="s">
        <v>390</v>
      </c>
      <c r="B30" s="1780"/>
      <c r="C30" s="1780"/>
      <c r="D30" s="1780"/>
      <c r="E30" s="1780"/>
      <c r="F30" s="1780"/>
      <c r="G30" s="1780"/>
      <c r="H30" s="1780"/>
      <c r="I30" s="1780"/>
      <c r="J30" s="1780"/>
      <c r="K30" s="1780"/>
      <c r="L30" s="1780"/>
    </row>
    <row r="31" spans="1:33" ht="17.399999999999999" x14ac:dyDescent="0.3">
      <c r="A31" s="1780" t="s">
        <v>2477</v>
      </c>
      <c r="B31" s="1780"/>
      <c r="C31" s="1780"/>
      <c r="D31" s="1780"/>
      <c r="E31" s="1780"/>
      <c r="F31" s="1780"/>
      <c r="G31" s="1780"/>
      <c r="H31" s="1780"/>
      <c r="I31" s="1780"/>
      <c r="J31" s="1780"/>
      <c r="K31" s="1780"/>
      <c r="L31" s="1780"/>
    </row>
    <row r="32" spans="1:33" x14ac:dyDescent="0.25">
      <c r="A32" s="35"/>
      <c r="B32" s="35"/>
      <c r="C32" s="35"/>
      <c r="D32" s="35"/>
      <c r="E32" s="35"/>
      <c r="F32" s="35"/>
      <c r="G32" s="35"/>
      <c r="H32" s="35"/>
      <c r="I32" s="35"/>
      <c r="J32" s="35"/>
      <c r="K32" s="35"/>
    </row>
    <row r="33" spans="1:18" x14ac:dyDescent="0.25">
      <c r="A33" s="35"/>
      <c r="B33" s="35"/>
      <c r="C33" s="35"/>
      <c r="D33" s="35"/>
      <c r="E33" s="35"/>
      <c r="F33" s="35"/>
      <c r="G33" s="35"/>
      <c r="H33" s="35"/>
      <c r="I33" s="35"/>
      <c r="J33" s="35"/>
      <c r="K33" s="35"/>
    </row>
    <row r="34" spans="1:18" ht="15.6" x14ac:dyDescent="0.3">
      <c r="A34" s="58" t="s">
        <v>183</v>
      </c>
      <c r="B34" s="728">
        <v>2012</v>
      </c>
      <c r="C34" s="728">
        <v>2013</v>
      </c>
      <c r="D34" s="728">
        <v>2014</v>
      </c>
      <c r="E34" s="728">
        <v>2015</v>
      </c>
      <c r="F34" s="728">
        <v>2016</v>
      </c>
      <c r="G34" s="728">
        <v>2017</v>
      </c>
      <c r="H34" s="681">
        <v>2018</v>
      </c>
      <c r="I34" s="844">
        <v>2019</v>
      </c>
      <c r="J34" s="875">
        <v>2020</v>
      </c>
      <c r="K34" s="944">
        <v>2021</v>
      </c>
      <c r="L34" s="1024">
        <v>2022</v>
      </c>
    </row>
    <row r="35" spans="1:18" ht="4.5" customHeight="1" thickBot="1" x14ac:dyDescent="0.3">
      <c r="A35" s="114"/>
      <c r="B35" s="24"/>
      <c r="C35" s="24"/>
      <c r="D35" s="24"/>
      <c r="E35" s="24"/>
      <c r="F35" s="24"/>
      <c r="G35" s="24"/>
      <c r="H35" s="24"/>
      <c r="I35" s="24"/>
      <c r="J35" s="24"/>
      <c r="K35" s="24"/>
      <c r="L35" s="24"/>
    </row>
    <row r="36" spans="1:18" ht="4.5" customHeight="1" x14ac:dyDescent="0.25">
      <c r="A36" s="89"/>
    </row>
    <row r="37" spans="1:18" ht="13.8" x14ac:dyDescent="0.25">
      <c r="A37" s="89" t="s">
        <v>184</v>
      </c>
      <c r="B37" s="735">
        <v>114.7</v>
      </c>
      <c r="C37" s="735">
        <v>105.9</v>
      </c>
      <c r="D37" s="735">
        <v>107.2</v>
      </c>
      <c r="E37" s="735">
        <v>82.4</v>
      </c>
      <c r="F37" s="735">
        <v>76.599999999999994</v>
      </c>
      <c r="G37" s="735">
        <v>89.3</v>
      </c>
      <c r="H37" s="684">
        <v>107.95</v>
      </c>
      <c r="I37" s="846">
        <v>102.84999999999998</v>
      </c>
      <c r="J37" s="879">
        <v>78.400000000000006</v>
      </c>
      <c r="K37" s="945">
        <v>106.9</v>
      </c>
      <c r="L37" s="1026">
        <v>179.4</v>
      </c>
      <c r="M37" s="428"/>
      <c r="O37" s="304"/>
      <c r="P37" s="304"/>
      <c r="Q37" s="304"/>
      <c r="R37" s="304"/>
    </row>
    <row r="38" spans="1:18" ht="13.8" x14ac:dyDescent="0.25">
      <c r="A38" s="320" t="s">
        <v>185</v>
      </c>
      <c r="B38" s="362">
        <v>110.3</v>
      </c>
      <c r="C38" s="362">
        <v>110.6</v>
      </c>
      <c r="D38" s="362">
        <v>113</v>
      </c>
      <c r="E38" s="362">
        <v>87.1</v>
      </c>
      <c r="F38" s="362">
        <v>75.900000000000006</v>
      </c>
      <c r="G38" s="362">
        <v>82.1</v>
      </c>
      <c r="H38" s="362">
        <v>99.225000000000009</v>
      </c>
      <c r="I38" s="362">
        <v>97.466666666666654</v>
      </c>
      <c r="J38" s="362">
        <v>73.7</v>
      </c>
      <c r="K38" s="362">
        <v>101</v>
      </c>
      <c r="L38" s="362">
        <v>165.7</v>
      </c>
      <c r="M38" s="428"/>
      <c r="N38" s="870"/>
      <c r="O38" s="304"/>
      <c r="P38" s="304"/>
      <c r="Q38" s="304"/>
      <c r="R38" s="304"/>
    </row>
    <row r="39" spans="1:18" ht="13.8" x14ac:dyDescent="0.25">
      <c r="A39" s="89" t="s">
        <v>186</v>
      </c>
      <c r="B39" s="735">
        <v>112.2</v>
      </c>
      <c r="C39" s="735">
        <v>114.4</v>
      </c>
      <c r="D39" s="735">
        <v>125.6</v>
      </c>
      <c r="E39" s="735">
        <v>99.3</v>
      </c>
      <c r="F39" s="735">
        <v>87</v>
      </c>
      <c r="G39" s="735">
        <v>94.5</v>
      </c>
      <c r="H39" s="684">
        <v>107.16666666666667</v>
      </c>
      <c r="I39" s="846">
        <v>105.72500000000001</v>
      </c>
      <c r="J39" s="879">
        <v>84.4</v>
      </c>
      <c r="K39" s="945">
        <v>111.9</v>
      </c>
      <c r="L39" s="1026">
        <v>182.4</v>
      </c>
      <c r="M39" s="428"/>
      <c r="O39" s="304"/>
      <c r="P39" s="304"/>
      <c r="Q39" s="304"/>
      <c r="R39" s="304"/>
    </row>
    <row r="40" spans="1:18" ht="13.8" x14ac:dyDescent="0.25">
      <c r="A40" s="89" t="s">
        <v>187</v>
      </c>
      <c r="B40" s="735">
        <v>118.8</v>
      </c>
      <c r="C40" s="735">
        <v>116.6</v>
      </c>
      <c r="D40" s="735">
        <v>124.6</v>
      </c>
      <c r="E40" s="735">
        <v>101.4</v>
      </c>
      <c r="F40" s="735">
        <v>88.8</v>
      </c>
      <c r="G40" s="735">
        <v>100.3</v>
      </c>
      <c r="H40" s="684">
        <v>118.27500000000002</v>
      </c>
      <c r="I40" s="846">
        <v>116.79166666666664</v>
      </c>
      <c r="J40" s="879">
        <v>96.3</v>
      </c>
      <c r="K40" s="945">
        <v>126.4</v>
      </c>
      <c r="L40" s="1026">
        <v>208.2</v>
      </c>
      <c r="M40" s="428"/>
      <c r="O40" s="304"/>
      <c r="P40" s="304"/>
      <c r="Q40" s="304"/>
      <c r="R40" s="304"/>
    </row>
    <row r="41" spans="1:18" ht="13.8" x14ac:dyDescent="0.25">
      <c r="A41" s="89" t="s">
        <v>188</v>
      </c>
      <c r="B41" s="735">
        <v>119.1</v>
      </c>
      <c r="C41" s="735">
        <v>118.6</v>
      </c>
      <c r="D41" s="735">
        <v>122.6</v>
      </c>
      <c r="E41" s="735">
        <v>97.2</v>
      </c>
      <c r="F41" s="735">
        <v>80.5</v>
      </c>
      <c r="G41" s="735">
        <v>94.3</v>
      </c>
      <c r="H41" s="684">
        <v>114.75</v>
      </c>
      <c r="I41" s="846">
        <v>113.98333333333333</v>
      </c>
      <c r="J41" s="879">
        <v>96.9</v>
      </c>
      <c r="K41" s="945">
        <v>117.2</v>
      </c>
      <c r="L41" s="1026">
        <v>196</v>
      </c>
      <c r="M41" s="428"/>
      <c r="O41" s="304"/>
      <c r="P41" s="304"/>
      <c r="Q41" s="304"/>
      <c r="R41" s="304"/>
    </row>
    <row r="42" spans="1:18" ht="13.8" x14ac:dyDescent="0.25">
      <c r="A42" s="89" t="s">
        <v>189</v>
      </c>
      <c r="B42" s="735">
        <v>118.9</v>
      </c>
      <c r="C42" s="735">
        <v>118.5</v>
      </c>
      <c r="D42" s="735">
        <v>122.6</v>
      </c>
      <c r="E42" s="735">
        <v>99.6</v>
      </c>
      <c r="F42" s="735">
        <v>85.8</v>
      </c>
      <c r="G42" s="735">
        <v>95.9</v>
      </c>
      <c r="H42" s="684">
        <v>117.53333333333332</v>
      </c>
      <c r="I42" s="846">
        <v>113.06666666666666</v>
      </c>
      <c r="J42" s="879">
        <v>94.3</v>
      </c>
      <c r="K42" s="945">
        <v>116.3</v>
      </c>
      <c r="L42" s="1026">
        <v>197.9</v>
      </c>
      <c r="M42" s="428"/>
      <c r="O42" s="304"/>
      <c r="P42" s="304"/>
      <c r="Q42" s="304"/>
      <c r="R42" s="304"/>
    </row>
    <row r="43" spans="1:18" ht="13.8" x14ac:dyDescent="0.25">
      <c r="A43" s="89" t="s">
        <v>190</v>
      </c>
      <c r="B43" s="735">
        <v>126.8</v>
      </c>
      <c r="C43" s="735">
        <v>125</v>
      </c>
      <c r="D43" s="735">
        <v>131.19999999999999</v>
      </c>
      <c r="E43" s="735">
        <v>108.7</v>
      </c>
      <c r="F43" s="735">
        <v>97.6</v>
      </c>
      <c r="G43" s="735">
        <v>112.7</v>
      </c>
      <c r="H43" s="684">
        <v>129.79166666666666</v>
      </c>
      <c r="I43" s="846">
        <v>133.61666666666667</v>
      </c>
      <c r="J43" s="879">
        <v>116.2</v>
      </c>
      <c r="K43" s="945">
        <v>140.80000000000001</v>
      </c>
      <c r="L43" s="1026">
        <v>224.4</v>
      </c>
      <c r="M43" s="428"/>
      <c r="O43" s="304"/>
      <c r="P43" s="304"/>
      <c r="Q43" s="304"/>
      <c r="R43" s="304"/>
    </row>
    <row r="44" spans="1:18" ht="13.8" x14ac:dyDescent="0.25">
      <c r="A44" s="89" t="s">
        <v>191</v>
      </c>
      <c r="B44" s="735">
        <v>125.4</v>
      </c>
      <c r="C44" s="735">
        <v>126.9</v>
      </c>
      <c r="D44" s="735">
        <v>133.1</v>
      </c>
      <c r="E44" s="735">
        <v>111.8</v>
      </c>
      <c r="F44" s="735">
        <v>99.1</v>
      </c>
      <c r="G44" s="735">
        <v>116.3</v>
      </c>
      <c r="H44" s="684">
        <v>131.53333333333333</v>
      </c>
      <c r="I44" s="846">
        <v>129.17499999999998</v>
      </c>
      <c r="J44" s="879">
        <v>115</v>
      </c>
      <c r="K44" s="945">
        <v>140.6</v>
      </c>
      <c r="L44" s="1026">
        <v>217.1</v>
      </c>
      <c r="M44" s="428"/>
      <c r="O44" s="304"/>
      <c r="P44" s="304"/>
      <c r="Q44" s="304"/>
      <c r="R44" s="304"/>
    </row>
    <row r="45" spans="1:18" ht="13.8" x14ac:dyDescent="0.25">
      <c r="A45" s="89" t="s">
        <v>192</v>
      </c>
      <c r="B45" s="735">
        <v>116</v>
      </c>
      <c r="C45" s="735">
        <v>119.9</v>
      </c>
      <c r="D45" s="735">
        <v>127</v>
      </c>
      <c r="E45" s="735">
        <v>97</v>
      </c>
      <c r="F45" s="735">
        <v>87.3</v>
      </c>
      <c r="G45" s="735">
        <v>97.6</v>
      </c>
      <c r="H45" s="684">
        <v>117.04166666666669</v>
      </c>
      <c r="I45" s="846">
        <v>114.60000000000002</v>
      </c>
      <c r="J45" s="879">
        <v>95.8</v>
      </c>
      <c r="K45" s="945">
        <v>118.2</v>
      </c>
      <c r="L45" s="1026">
        <v>178.5</v>
      </c>
      <c r="M45" s="428"/>
      <c r="O45" s="304"/>
      <c r="P45" s="304"/>
      <c r="Q45" s="304"/>
      <c r="R45" s="304"/>
    </row>
    <row r="46" spans="1:18" ht="13.8" x14ac:dyDescent="0.25">
      <c r="A46" s="89" t="s">
        <v>193</v>
      </c>
      <c r="B46" s="735">
        <v>111.1</v>
      </c>
      <c r="C46" s="735">
        <v>115.8</v>
      </c>
      <c r="D46" s="735">
        <v>128.80000000000001</v>
      </c>
      <c r="E46" s="735">
        <v>97</v>
      </c>
      <c r="F46" s="735">
        <v>87.4</v>
      </c>
      <c r="G46" s="735">
        <v>97.8</v>
      </c>
      <c r="H46" s="684">
        <v>114.925</v>
      </c>
      <c r="I46" s="846">
        <v>112.18333333333334</v>
      </c>
      <c r="J46" s="879">
        <v>94</v>
      </c>
      <c r="K46" s="945">
        <v>114</v>
      </c>
      <c r="L46" s="1026">
        <v>176.9</v>
      </c>
      <c r="M46" s="428"/>
      <c r="O46" s="304"/>
      <c r="P46" s="304"/>
      <c r="Q46" s="304"/>
      <c r="R46" s="304"/>
    </row>
    <row r="47" spans="1:18" ht="13.8" x14ac:dyDescent="0.25">
      <c r="A47" s="89" t="s">
        <v>194</v>
      </c>
      <c r="B47" s="735">
        <v>110.5</v>
      </c>
      <c r="C47" s="735">
        <v>103.2</v>
      </c>
      <c r="D47" s="735">
        <v>126.8</v>
      </c>
      <c r="E47" s="735">
        <v>94.7</v>
      </c>
      <c r="F47" s="735">
        <v>86.9</v>
      </c>
      <c r="G47" s="735">
        <v>94.6</v>
      </c>
      <c r="H47" s="684">
        <v>111.07499999999999</v>
      </c>
      <c r="I47" s="846">
        <v>112.73333333333333</v>
      </c>
      <c r="J47" s="879">
        <v>90.5</v>
      </c>
      <c r="K47" s="945">
        <v>112.5</v>
      </c>
      <c r="L47" s="1026">
        <v>172.1</v>
      </c>
      <c r="M47" s="428"/>
      <c r="O47" s="304"/>
      <c r="P47" s="304"/>
      <c r="Q47" s="304"/>
      <c r="R47" s="304"/>
    </row>
    <row r="48" spans="1:18" ht="13.8" x14ac:dyDescent="0.25">
      <c r="A48" s="89" t="s">
        <v>197</v>
      </c>
      <c r="B48" s="735">
        <v>125.7</v>
      </c>
      <c r="C48" s="735">
        <v>126.9</v>
      </c>
      <c r="D48" s="735">
        <v>130.4</v>
      </c>
      <c r="E48" s="735">
        <v>106.6</v>
      </c>
      <c r="F48" s="735">
        <v>98</v>
      </c>
      <c r="G48" s="735">
        <v>109.6</v>
      </c>
      <c r="H48" s="684">
        <v>129.94999999999999</v>
      </c>
      <c r="I48" s="846">
        <v>124.05</v>
      </c>
      <c r="J48" s="879">
        <v>100.4</v>
      </c>
      <c r="K48" s="945">
        <v>132.69999999999999</v>
      </c>
      <c r="L48" s="1026">
        <v>198.1</v>
      </c>
      <c r="M48" s="428"/>
      <c r="O48" s="304"/>
      <c r="P48" s="304"/>
      <c r="Q48" s="304"/>
      <c r="R48" s="304"/>
    </row>
    <row r="49" spans="1:18" ht="13.8" x14ac:dyDescent="0.25">
      <c r="A49" s="89" t="s">
        <v>198</v>
      </c>
      <c r="B49" s="735">
        <v>135.19999999999999</v>
      </c>
      <c r="C49" s="735">
        <v>134</v>
      </c>
      <c r="D49" s="735">
        <v>140.4</v>
      </c>
      <c r="E49" s="735">
        <v>118.2</v>
      </c>
      <c r="F49" s="735">
        <v>106.8</v>
      </c>
      <c r="G49" s="735">
        <v>121.2</v>
      </c>
      <c r="H49" s="684">
        <v>139.79166666666666</v>
      </c>
      <c r="I49" s="846">
        <v>142.51666666666668</v>
      </c>
      <c r="J49" s="879">
        <v>124.8</v>
      </c>
      <c r="K49" s="945">
        <v>146.5</v>
      </c>
      <c r="L49" s="1026">
        <v>214.5</v>
      </c>
      <c r="M49" s="428"/>
      <c r="O49" s="304"/>
      <c r="P49" s="304"/>
      <c r="Q49" s="304"/>
      <c r="R49" s="304"/>
    </row>
    <row r="50" spans="1:18" ht="13.8" x14ac:dyDescent="0.25">
      <c r="A50" s="89" t="s">
        <v>199</v>
      </c>
      <c r="B50" s="735">
        <v>134</v>
      </c>
      <c r="C50" s="735">
        <v>131.9</v>
      </c>
      <c r="D50" s="735">
        <v>134.9</v>
      </c>
      <c r="E50" s="735">
        <v>108.1</v>
      </c>
      <c r="F50" s="735">
        <v>94.1</v>
      </c>
      <c r="G50" s="735">
        <v>103.8</v>
      </c>
      <c r="H50" s="684">
        <v>124.90833333333336</v>
      </c>
      <c r="I50" s="846">
        <v>125.89166666666667</v>
      </c>
      <c r="J50" s="879">
        <v>112.6</v>
      </c>
      <c r="K50" s="945">
        <v>131.4</v>
      </c>
      <c r="L50" s="1026">
        <v>199.1</v>
      </c>
      <c r="M50" s="428"/>
      <c r="O50" s="304"/>
      <c r="P50" s="304"/>
      <c r="Q50" s="304"/>
      <c r="R50" s="304"/>
    </row>
    <row r="51" spans="1:18" ht="13.8" x14ac:dyDescent="0.25">
      <c r="A51" s="89" t="s">
        <v>200</v>
      </c>
      <c r="B51" s="735">
        <v>122.4</v>
      </c>
      <c r="C51" s="735">
        <v>121.2</v>
      </c>
      <c r="D51" s="735">
        <v>132.69999999999999</v>
      </c>
      <c r="E51" s="735">
        <v>102.3</v>
      </c>
      <c r="F51" s="735">
        <v>90.7</v>
      </c>
      <c r="G51" s="735">
        <v>102.5</v>
      </c>
      <c r="H51" s="684">
        <v>120.63333333333337</v>
      </c>
      <c r="I51" s="846">
        <v>117.99166666666666</v>
      </c>
      <c r="J51" s="879">
        <v>95.1</v>
      </c>
      <c r="K51" s="945">
        <v>115.6</v>
      </c>
      <c r="L51" s="1026">
        <v>173.1</v>
      </c>
      <c r="M51" s="428"/>
      <c r="O51" s="304"/>
      <c r="P51" s="304"/>
      <c r="Q51" s="304"/>
      <c r="R51" s="304"/>
    </row>
    <row r="53" spans="1:18" ht="29.25" customHeight="1" x14ac:dyDescent="0.25">
      <c r="A53" s="1664" t="s">
        <v>1906</v>
      </c>
      <c r="B53" s="1664"/>
      <c r="C53" s="1664"/>
      <c r="D53" s="1664"/>
      <c r="E53" s="1664"/>
      <c r="F53" s="1664"/>
      <c r="G53" s="1664"/>
      <c r="H53" s="1664"/>
      <c r="I53" s="1664"/>
      <c r="J53" s="1664"/>
      <c r="K53" s="1664"/>
      <c r="L53" s="1664"/>
    </row>
    <row r="57" spans="1:18" x14ac:dyDescent="0.25">
      <c r="B57" s="225"/>
    </row>
    <row r="58" spans="1:18" x14ac:dyDescent="0.25">
      <c r="B58" s="411"/>
      <c r="C58" s="225"/>
      <c r="D58" s="225"/>
    </row>
    <row r="60" spans="1:18" x14ac:dyDescent="0.25">
      <c r="B60" s="411"/>
      <c r="C60" s="225"/>
      <c r="D60" s="225"/>
    </row>
    <row r="62" spans="1:18" x14ac:dyDescent="0.25">
      <c r="B62" s="411"/>
      <c r="C62" s="225"/>
      <c r="D62" s="225"/>
    </row>
    <row r="64" spans="1:18" x14ac:dyDescent="0.25">
      <c r="B64" s="411"/>
      <c r="C64" s="225"/>
      <c r="D64" s="225"/>
    </row>
    <row r="66" spans="2:4" x14ac:dyDescent="0.25">
      <c r="B66" s="411"/>
      <c r="C66" s="225"/>
      <c r="D66" s="225"/>
    </row>
    <row r="68" spans="2:4" x14ac:dyDescent="0.25">
      <c r="B68" s="411"/>
      <c r="C68" s="225"/>
      <c r="D68" s="225"/>
    </row>
    <row r="70" spans="2:4" x14ac:dyDescent="0.25">
      <c r="B70" s="411"/>
      <c r="C70" s="225"/>
      <c r="D70" s="225"/>
    </row>
    <row r="72" spans="2:4" x14ac:dyDescent="0.25">
      <c r="B72" s="411"/>
      <c r="C72" s="225"/>
      <c r="D72" s="225"/>
    </row>
    <row r="74" spans="2:4" x14ac:dyDescent="0.25">
      <c r="B74" s="411"/>
      <c r="C74" s="225"/>
      <c r="D74" s="225"/>
    </row>
    <row r="76" spans="2:4" x14ac:dyDescent="0.25">
      <c r="B76" s="411"/>
      <c r="C76" s="225"/>
      <c r="D76" s="225"/>
    </row>
    <row r="78" spans="2:4" x14ac:dyDescent="0.25">
      <c r="B78" s="411"/>
      <c r="C78" s="225"/>
      <c r="D78" s="225"/>
    </row>
    <row r="80" spans="2:4" x14ac:dyDescent="0.25">
      <c r="B80" s="411"/>
      <c r="C80" s="225"/>
      <c r="D80" s="225"/>
    </row>
    <row r="82" spans="2:4" x14ac:dyDescent="0.25">
      <c r="B82" s="411"/>
      <c r="C82" s="225"/>
      <c r="D82" s="225"/>
    </row>
    <row r="84" spans="2:4" x14ac:dyDescent="0.25">
      <c r="B84" s="411"/>
      <c r="C84" s="225"/>
      <c r="D84" s="225"/>
    </row>
    <row r="86" spans="2:4" x14ac:dyDescent="0.25">
      <c r="B86" s="411"/>
      <c r="C86" s="225"/>
      <c r="D86" s="225"/>
    </row>
    <row r="88" spans="2:4" x14ac:dyDescent="0.25">
      <c r="B88" s="411"/>
      <c r="C88" s="225"/>
      <c r="D88" s="225"/>
    </row>
    <row r="90" spans="2:4" x14ac:dyDescent="0.25">
      <c r="B90" s="412"/>
    </row>
  </sheetData>
  <customSheetViews>
    <customSheetView guid="{F67F5823-51D5-4D47-B100-5B47C1E6BCB9}" showPageBreaks="1" fitToPage="1" printArea="1">
      <selection sqref="A1:L1"/>
      <pageMargins left="0.75" right="0.75" top="1" bottom="1" header="0.5" footer="0.5"/>
      <printOptions horizontalCentered="1"/>
      <pageSetup scale="79"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K11" sqref="K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6">
    <mergeCell ref="A53:L53"/>
    <mergeCell ref="A1:L1"/>
    <mergeCell ref="A3:L3"/>
    <mergeCell ref="A30:L30"/>
    <mergeCell ref="A31:L31"/>
    <mergeCell ref="A4:L4"/>
  </mergeCells>
  <phoneticPr fontId="0" type="noConversion"/>
  <hyperlinks>
    <hyperlink ref="A53:L53" r:id="rId3" display="Source: Statistics Canada. Table 18-10-0001-01 Monthly average retail prices for gasoline and fuel oil, by geography" xr:uid="{00000000-0004-0000-4500-000000000000}"/>
  </hyperlinks>
  <printOptions horizontalCentered="1"/>
  <pageMargins left="0.74803149606299202" right="0.74803149606299202" top="0.98425196850393704" bottom="0.98425196850393704" header="0.511811023622047" footer="0.511811023622047"/>
  <pageSetup scale="81" firstPageNumber="27" orientation="portrait" useFirstPageNumber="1" r:id="rId4"/>
  <headerFooter alignWithMargins="0"/>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2">
    <tabColor indexed="45"/>
    <pageSetUpPr fitToPage="1"/>
  </sheetPr>
  <dimension ref="A1:O37"/>
  <sheetViews>
    <sheetView topLeftCell="A34" zoomScaleNormal="100" workbookViewId="0">
      <selection sqref="A1:G1"/>
    </sheetView>
  </sheetViews>
  <sheetFormatPr defaultRowHeight="13.2" x14ac:dyDescent="0.25"/>
  <cols>
    <col min="1" max="1" width="11" customWidth="1"/>
    <col min="2" max="2" width="14.109375" customWidth="1"/>
    <col min="3" max="3" width="14.109375" bestFit="1" customWidth="1"/>
    <col min="4" max="4" width="14.109375" customWidth="1"/>
    <col min="5" max="7" width="14.33203125" customWidth="1"/>
    <col min="8" max="8" width="10.33203125" customWidth="1"/>
  </cols>
  <sheetData>
    <row r="1" spans="1:14" ht="17.399999999999999" x14ac:dyDescent="0.3">
      <c r="A1" s="1609" t="s">
        <v>1134</v>
      </c>
      <c r="B1" s="1609"/>
      <c r="C1" s="1609"/>
      <c r="D1" s="1609"/>
      <c r="E1" s="1609"/>
      <c r="F1" s="1609"/>
      <c r="G1" s="1609"/>
      <c r="H1" s="490"/>
      <c r="I1" s="490"/>
    </row>
    <row r="2" spans="1:14" ht="17.399999999999999" x14ac:dyDescent="0.3">
      <c r="A2" s="15"/>
      <c r="B2" s="15"/>
      <c r="C2" s="15"/>
      <c r="D2" s="15"/>
      <c r="E2" s="15"/>
      <c r="F2" s="15"/>
      <c r="G2" s="15"/>
    </row>
    <row r="3" spans="1:14" ht="17.399999999999999" x14ac:dyDescent="0.3">
      <c r="A3" s="1602" t="s">
        <v>2076</v>
      </c>
      <c r="B3" s="1602"/>
      <c r="C3" s="1602"/>
      <c r="D3" s="1602"/>
      <c r="E3" s="1602"/>
      <c r="F3" s="1602"/>
      <c r="G3" s="1602"/>
    </row>
    <row r="4" spans="1:14" ht="17.399999999999999" x14ac:dyDescent="0.3">
      <c r="A4" s="1602" t="s">
        <v>387</v>
      </c>
      <c r="B4" s="1602"/>
      <c r="C4" s="1602"/>
      <c r="D4" s="1602"/>
      <c r="E4" s="1602"/>
      <c r="F4" s="1602"/>
      <c r="G4" s="1602"/>
    </row>
    <row r="5" spans="1:14" ht="15.75" customHeight="1" x14ac:dyDescent="0.3">
      <c r="D5" s="15"/>
      <c r="E5" s="506"/>
      <c r="F5" s="505"/>
      <c r="G5" s="505"/>
    </row>
    <row r="6" spans="1:14" ht="12.75" customHeight="1" x14ac:dyDescent="0.3">
      <c r="A6" s="11"/>
      <c r="B6" s="16"/>
      <c r="C6" s="16"/>
      <c r="D6" s="23"/>
      <c r="E6" s="507"/>
      <c r="F6" s="257"/>
      <c r="G6" s="257"/>
    </row>
    <row r="7" spans="1:14" s="16" customFormat="1" ht="16.2" thickBot="1" x14ac:dyDescent="0.35">
      <c r="A7" s="16" t="s">
        <v>1104</v>
      </c>
      <c r="B7" s="16" t="s">
        <v>320</v>
      </c>
      <c r="C7" s="16" t="s">
        <v>801</v>
      </c>
      <c r="E7" s="1649" t="s">
        <v>2077</v>
      </c>
      <c r="F7" s="1649"/>
      <c r="G7" s="1649"/>
    </row>
    <row r="8" spans="1:14" s="16" customFormat="1" ht="15.6" x14ac:dyDescent="0.3">
      <c r="A8" s="16" t="s">
        <v>546</v>
      </c>
      <c r="B8" s="16" t="s">
        <v>1103</v>
      </c>
      <c r="C8" s="16" t="s">
        <v>907</v>
      </c>
      <c r="E8" s="440" t="s">
        <v>1105</v>
      </c>
      <c r="F8" s="440" t="s">
        <v>1059</v>
      </c>
      <c r="G8" s="440" t="s">
        <v>610</v>
      </c>
    </row>
    <row r="9" spans="1:14" ht="4.5" customHeight="1" thickBot="1" x14ac:dyDescent="0.3">
      <c r="A9" s="24"/>
      <c r="B9" s="18"/>
      <c r="C9" s="18"/>
      <c r="D9" s="346"/>
      <c r="E9" s="508"/>
      <c r="F9" s="508"/>
      <c r="G9" s="508"/>
    </row>
    <row r="10" spans="1:14" ht="4.5" customHeight="1" x14ac:dyDescent="0.25">
      <c r="B10" s="14"/>
      <c r="C10" s="14"/>
      <c r="D10" s="130"/>
      <c r="E10" s="504"/>
      <c r="F10" s="504"/>
      <c r="G10" s="504"/>
    </row>
    <row r="11" spans="1:14" ht="14.25" customHeight="1" x14ac:dyDescent="0.25">
      <c r="A11" s="134">
        <v>1911</v>
      </c>
      <c r="B11" s="1238">
        <v>93728</v>
      </c>
      <c r="C11" s="1237">
        <v>-9.2301881676173476</v>
      </c>
      <c r="D11" s="1238"/>
      <c r="E11" s="438">
        <v>22636</v>
      </c>
      <c r="F11" s="438">
        <v>38313</v>
      </c>
      <c r="G11" s="438">
        <v>32779</v>
      </c>
      <c r="H11" s="47"/>
      <c r="N11" s="47"/>
    </row>
    <row r="12" spans="1:14" ht="14.25" customHeight="1" x14ac:dyDescent="0.25">
      <c r="A12" s="134">
        <v>1921</v>
      </c>
      <c r="B12" s="1238">
        <v>88615</v>
      </c>
      <c r="C12" s="1237">
        <v>-5.455146807784228</v>
      </c>
      <c r="D12" s="1238"/>
      <c r="E12" s="438">
        <v>20445</v>
      </c>
      <c r="F12" s="438">
        <v>36650</v>
      </c>
      <c r="G12" s="438">
        <v>31520</v>
      </c>
      <c r="H12" s="47"/>
      <c r="N12" s="47"/>
    </row>
    <row r="13" spans="1:14" ht="13.8" x14ac:dyDescent="0.25">
      <c r="A13" s="134">
        <v>1931</v>
      </c>
      <c r="B13" s="1238">
        <v>88038</v>
      </c>
      <c r="C13" s="1237">
        <v>-0.6511312983129236</v>
      </c>
      <c r="D13" s="1238"/>
      <c r="E13" s="438">
        <v>19147</v>
      </c>
      <c r="F13" s="438">
        <v>37391</v>
      </c>
      <c r="G13" s="438">
        <v>31500</v>
      </c>
      <c r="H13" s="47"/>
      <c r="N13" s="47"/>
    </row>
    <row r="14" spans="1:14" ht="13.8" x14ac:dyDescent="0.25">
      <c r="A14" s="134">
        <v>1941</v>
      </c>
      <c r="B14" s="1238">
        <v>95047</v>
      </c>
      <c r="C14" s="1237">
        <v>7.9613348781208071</v>
      </c>
      <c r="D14" s="1238"/>
      <c r="E14" s="438">
        <v>19415</v>
      </c>
      <c r="F14" s="438">
        <v>41142</v>
      </c>
      <c r="G14" s="438">
        <v>34490</v>
      </c>
      <c r="H14" s="47"/>
      <c r="N14" s="47"/>
    </row>
    <row r="15" spans="1:14" ht="13.8" x14ac:dyDescent="0.25">
      <c r="A15" s="134">
        <v>1951</v>
      </c>
      <c r="B15" s="1238">
        <v>98429</v>
      </c>
      <c r="C15" s="1237">
        <v>3.558239607772995</v>
      </c>
      <c r="D15" s="1238"/>
      <c r="E15" s="438">
        <v>17943</v>
      </c>
      <c r="F15" s="438">
        <v>42751</v>
      </c>
      <c r="G15" s="438">
        <v>37735</v>
      </c>
      <c r="H15" s="47"/>
      <c r="N15" s="47"/>
    </row>
    <row r="16" spans="1:14" ht="13.8" x14ac:dyDescent="0.25">
      <c r="A16" s="134">
        <v>1956</v>
      </c>
      <c r="B16" s="1238">
        <v>99285</v>
      </c>
      <c r="C16" s="1237">
        <v>0.86966239624501895</v>
      </c>
      <c r="D16" s="1238"/>
      <c r="E16" s="438">
        <v>17853</v>
      </c>
      <c r="F16" s="438">
        <v>43425</v>
      </c>
      <c r="G16" s="438">
        <v>38007</v>
      </c>
      <c r="H16" s="47"/>
      <c r="N16" s="47"/>
    </row>
    <row r="17" spans="1:14" ht="13.8" x14ac:dyDescent="0.25">
      <c r="A17" s="134">
        <v>1961</v>
      </c>
      <c r="B17" s="1238">
        <v>104629</v>
      </c>
      <c r="C17" s="1237">
        <v>5.3824847660774555</v>
      </c>
      <c r="D17" s="1238"/>
      <c r="E17" s="438">
        <v>17893</v>
      </c>
      <c r="F17" s="438">
        <v>45842</v>
      </c>
      <c r="G17" s="438">
        <v>40894</v>
      </c>
      <c r="H17" s="298"/>
      <c r="N17" s="47"/>
    </row>
    <row r="18" spans="1:14" ht="13.8" x14ac:dyDescent="0.25">
      <c r="A18" s="134">
        <v>1966</v>
      </c>
      <c r="B18" s="1238">
        <v>108535</v>
      </c>
      <c r="C18" s="1237">
        <v>3.7331906068107212</v>
      </c>
      <c r="D18" s="1238"/>
      <c r="E18" s="438">
        <v>18015</v>
      </c>
      <c r="F18" s="438">
        <v>47832</v>
      </c>
      <c r="G18" s="438">
        <v>42688</v>
      </c>
      <c r="H18" s="298"/>
      <c r="N18" s="47"/>
    </row>
    <row r="19" spans="1:14" ht="13.8" x14ac:dyDescent="0.25">
      <c r="A19" s="134">
        <v>1971</v>
      </c>
      <c r="B19" s="1238">
        <v>111641</v>
      </c>
      <c r="C19" s="1237">
        <v>2.8617496660063635</v>
      </c>
      <c r="D19" s="1238"/>
      <c r="E19" s="438">
        <v>18424</v>
      </c>
      <c r="F19" s="438">
        <v>51135</v>
      </c>
      <c r="G19" s="438">
        <v>42082</v>
      </c>
      <c r="H19" s="298"/>
      <c r="N19" s="47"/>
    </row>
    <row r="20" spans="1:14" ht="13.8" x14ac:dyDescent="0.25">
      <c r="A20" s="134">
        <v>1976</v>
      </c>
      <c r="B20" s="1238">
        <v>118229</v>
      </c>
      <c r="C20" s="1237">
        <v>5.9010578550890758</v>
      </c>
      <c r="D20" s="1238"/>
      <c r="E20" s="438">
        <v>18578</v>
      </c>
      <c r="F20" s="438">
        <v>56414</v>
      </c>
      <c r="G20" s="438">
        <v>43237</v>
      </c>
      <c r="H20" s="298"/>
      <c r="N20" s="47"/>
    </row>
    <row r="21" spans="1:14" ht="13.8" x14ac:dyDescent="0.25">
      <c r="A21" s="134">
        <v>1981</v>
      </c>
      <c r="B21" s="1238">
        <v>122506</v>
      </c>
      <c r="C21" s="1237">
        <v>3.6175557604310349</v>
      </c>
      <c r="D21" s="1238"/>
      <c r="E21" s="438">
        <v>19215</v>
      </c>
      <c r="F21" s="438">
        <v>60470</v>
      </c>
      <c r="G21" s="438">
        <v>42821</v>
      </c>
      <c r="H21" s="47"/>
      <c r="N21" s="47"/>
    </row>
    <row r="22" spans="1:14" ht="13.8" x14ac:dyDescent="0.25">
      <c r="A22" s="134">
        <v>1986</v>
      </c>
      <c r="B22" s="1238">
        <v>126646</v>
      </c>
      <c r="C22" s="1237">
        <v>3.3794263138132052</v>
      </c>
      <c r="D22" s="1238"/>
      <c r="E22" s="438">
        <v>19509</v>
      </c>
      <c r="F22" s="438">
        <v>63460</v>
      </c>
      <c r="G22" s="438">
        <v>43677</v>
      </c>
      <c r="H22" s="298"/>
      <c r="N22" s="47"/>
    </row>
    <row r="23" spans="1:14" ht="13.8" x14ac:dyDescent="0.25">
      <c r="A23" s="134">
        <v>1991</v>
      </c>
      <c r="B23" s="1238">
        <v>129765</v>
      </c>
      <c r="C23" s="1237">
        <v>2.4627702414604435</v>
      </c>
      <c r="D23" s="1238"/>
      <c r="E23" s="438">
        <v>19330</v>
      </c>
      <c r="F23" s="438">
        <v>67195</v>
      </c>
      <c r="G23" s="438">
        <v>43240</v>
      </c>
      <c r="H23" s="47"/>
      <c r="N23" s="47"/>
    </row>
    <row r="24" spans="1:14" ht="13.8" x14ac:dyDescent="0.25">
      <c r="A24" s="134">
        <v>1996</v>
      </c>
      <c r="B24" s="1238">
        <v>134557</v>
      </c>
      <c r="C24" s="1237">
        <v>3.6928293453550642</v>
      </c>
      <c r="D24" s="1238"/>
      <c r="E24" s="438">
        <v>19565</v>
      </c>
      <c r="F24" s="438">
        <v>70430</v>
      </c>
      <c r="G24" s="438">
        <v>44565</v>
      </c>
      <c r="H24" s="298"/>
      <c r="N24" s="47"/>
    </row>
    <row r="25" spans="1:14" ht="13.8" x14ac:dyDescent="0.25">
      <c r="A25" s="134">
        <v>2001</v>
      </c>
      <c r="B25" s="1238">
        <v>135294</v>
      </c>
      <c r="C25" s="1237">
        <v>0.5477232696923906</v>
      </c>
      <c r="D25" s="1238"/>
      <c r="E25" s="438">
        <v>19180</v>
      </c>
      <c r="F25" s="438">
        <v>71620</v>
      </c>
      <c r="G25" s="438">
        <v>44495</v>
      </c>
      <c r="H25" s="47"/>
    </row>
    <row r="26" spans="1:14" ht="13.8" x14ac:dyDescent="0.25">
      <c r="A26" s="134">
        <v>2006</v>
      </c>
      <c r="B26" s="1238">
        <v>135851</v>
      </c>
      <c r="C26" s="1237">
        <v>0.411696010170437</v>
      </c>
      <c r="D26" s="1238"/>
      <c r="E26" s="438">
        <v>18608</v>
      </c>
      <c r="F26" s="438">
        <v>72744</v>
      </c>
      <c r="G26" s="438">
        <v>44499</v>
      </c>
      <c r="H26" s="47"/>
    </row>
    <row r="27" spans="1:14" ht="13.8" x14ac:dyDescent="0.25">
      <c r="A27" s="134">
        <v>2011</v>
      </c>
      <c r="B27" s="1238">
        <v>140204</v>
      </c>
      <c r="C27" s="1237">
        <v>3.2042458281499542</v>
      </c>
      <c r="D27" s="1238"/>
      <c r="E27" s="438">
        <v>17990</v>
      </c>
      <c r="F27" s="438">
        <v>77866</v>
      </c>
      <c r="G27" s="438">
        <v>44348</v>
      </c>
      <c r="H27" s="47"/>
      <c r="I27" s="47"/>
    </row>
    <row r="28" spans="1:14" ht="13.8" x14ac:dyDescent="0.25">
      <c r="A28" s="134">
        <v>2016</v>
      </c>
      <c r="B28" s="1238">
        <v>142907</v>
      </c>
      <c r="C28" s="1237">
        <v>1.9279050526375796</v>
      </c>
      <c r="D28" s="1238"/>
      <c r="E28" s="438">
        <v>17154</v>
      </c>
      <c r="F28" s="438">
        <v>81843</v>
      </c>
      <c r="G28" s="438">
        <v>43910</v>
      </c>
      <c r="H28" s="47"/>
    </row>
    <row r="29" spans="1:14" ht="13.8" x14ac:dyDescent="0.25">
      <c r="A29" s="134">
        <v>2021</v>
      </c>
      <c r="B29" s="866">
        <v>154331</v>
      </c>
      <c r="C29" s="865">
        <f>ROUND((B29/B28-1)*100,1)</f>
        <v>8</v>
      </c>
      <c r="D29" s="866"/>
      <c r="E29" s="438">
        <v>18327</v>
      </c>
      <c r="F29" s="438">
        <v>89770</v>
      </c>
      <c r="G29" s="438">
        <v>46234</v>
      </c>
      <c r="H29" s="47"/>
    </row>
    <row r="30" spans="1:14" ht="13.8" x14ac:dyDescent="0.25">
      <c r="A30" s="26"/>
    </row>
    <row r="31" spans="1:14" ht="13.8" x14ac:dyDescent="0.25">
      <c r="A31" s="137" t="s">
        <v>776</v>
      </c>
      <c r="B31" s="137"/>
      <c r="C31" s="137"/>
      <c r="D31" s="137"/>
      <c r="E31" s="137"/>
      <c r="F31" s="137"/>
      <c r="G31" s="137"/>
    </row>
    <row r="32" spans="1:14" ht="18" customHeight="1" x14ac:dyDescent="0.25">
      <c r="A32" s="639"/>
    </row>
    <row r="33" spans="1:15" ht="18" customHeight="1" x14ac:dyDescent="0.3">
      <c r="A33" s="159" t="s">
        <v>775</v>
      </c>
    </row>
    <row r="35" spans="1:15" ht="13.8" x14ac:dyDescent="0.25">
      <c r="A35" s="1648" t="s">
        <v>2078</v>
      </c>
      <c r="B35" s="1641"/>
      <c r="C35" s="1641"/>
      <c r="D35" s="1641"/>
      <c r="E35" s="1641"/>
      <c r="F35" s="1641"/>
      <c r="G35" s="1641"/>
      <c r="H35" s="1641"/>
      <c r="I35" s="1641"/>
      <c r="J35" s="1641"/>
      <c r="K35" s="1641"/>
      <c r="L35" s="1641"/>
      <c r="M35" s="1641"/>
      <c r="N35" s="1641"/>
      <c r="O35" s="1641"/>
    </row>
    <row r="37" spans="1:15" x14ac:dyDescent="0.25">
      <c r="H37" t="s">
        <v>1009</v>
      </c>
    </row>
  </sheetData>
  <customSheetViews>
    <customSheetView guid="{F67F5823-51D5-4D47-B100-5B47C1E6BCB9}" showPageBreaks="1" fitToPage="1" printArea="1">
      <selection sqref="A1:H1"/>
      <pageMargins left="0.75" right="0.75" top="1" bottom="1" header="0.5" footer="0.5"/>
      <printOptions horizontalCentered="1"/>
      <pageSetup scale="77" firstPageNumber="33" orientation="portrait" horizontalDpi="4294967293" verticalDpi="300" r:id="rId1"/>
      <headerFooter alignWithMargins="0">
        <oddFooter>&amp;C&amp;P</oddFooter>
      </headerFooter>
    </customSheetView>
    <customSheetView guid="{9014CDA8-C3FC-41E6-A045-DAEFC55B82B1}" showPageBreaks="1" fitToPage="1" printArea="1" topLeftCell="A10">
      <selection activeCell="B11" sqref="B11"/>
      <pageMargins left="0.75" right="0.75" top="1" bottom="1" header="0.5" footer="0.5"/>
      <printOptions horizontalCentered="1"/>
      <pageSetup scale="80" firstPageNumber="33" orientation="portrait" horizontalDpi="4294967293" verticalDpi="300" r:id="rId2"/>
      <headerFooter alignWithMargins="0">
        <oddFooter>&amp;C&amp;P</oddFooter>
      </headerFooter>
    </customSheetView>
  </customSheetViews>
  <mergeCells count="5">
    <mergeCell ref="A35:O35"/>
    <mergeCell ref="A1:G1"/>
    <mergeCell ref="A4:G4"/>
    <mergeCell ref="E7:G7"/>
    <mergeCell ref="A3:G3"/>
  </mergeCells>
  <phoneticPr fontId="0" type="noConversion"/>
  <hyperlinks>
    <hyperlink ref="A35:O35" r:id="rId3" display="Source: Statistics Canada. Table 17-10-0005-01 Population estimates on July 1st, by age and sex" xr:uid="{5FF20D0C-FC6E-4B29-93F2-BD37108F8625}"/>
  </hyperlinks>
  <printOptions horizontalCentered="1"/>
  <pageMargins left="0.74803149606299202" right="0.74803149606299202" top="0.98425196850393704" bottom="0.98425196850393704" header="0.511811023622047" footer="0.511811023622047"/>
  <pageSetup scale="94" firstPageNumber="27" orientation="portrait" useFirstPageNumber="1" r:id="rId4"/>
  <headerFooter alignWithMargins="0"/>
  <legacyDrawingHF r:id="rId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indexed="13"/>
    <pageSetUpPr fitToPage="1"/>
  </sheetPr>
  <dimension ref="A1:AF63"/>
  <sheetViews>
    <sheetView zoomScaleNormal="100" zoomScaleSheetLayoutView="100" workbookViewId="0">
      <selection activeCell="H57" sqref="H57"/>
    </sheetView>
  </sheetViews>
  <sheetFormatPr defaultRowHeight="13.2" x14ac:dyDescent="0.25"/>
  <cols>
    <col min="1" max="1" width="31.33203125" customWidth="1"/>
    <col min="2" max="10" width="7.6640625" customWidth="1"/>
    <col min="11" max="11" width="7.44140625" customWidth="1"/>
    <col min="12" max="12" width="6.44140625" customWidth="1"/>
    <col min="13" max="13" width="9.6640625" customWidth="1"/>
    <col min="14" max="16" width="11.33203125" bestFit="1" customWidth="1"/>
    <col min="17" max="18" width="11.33203125" customWidth="1"/>
  </cols>
  <sheetData>
    <row r="1" spans="1:18" ht="17.399999999999999" x14ac:dyDescent="0.3">
      <c r="A1" s="1609" t="s">
        <v>1076</v>
      </c>
      <c r="B1" s="1609"/>
      <c r="C1" s="1609"/>
      <c r="D1" s="1609"/>
      <c r="E1" s="1609"/>
      <c r="F1" s="1609"/>
      <c r="G1" s="1609"/>
      <c r="H1" s="1609"/>
      <c r="I1" s="1609"/>
      <c r="J1" s="1609"/>
      <c r="K1" s="1609"/>
      <c r="L1" s="1094"/>
      <c r="M1" s="1094"/>
      <c r="N1" s="29"/>
      <c r="O1" s="29"/>
      <c r="P1" s="29"/>
      <c r="Q1" s="29"/>
      <c r="R1" s="29"/>
    </row>
    <row r="2" spans="1:18" ht="17.399999999999999" x14ac:dyDescent="0.3">
      <c r="A2" s="48"/>
      <c r="B2" s="48"/>
      <c r="C2" s="48"/>
      <c r="D2" s="48"/>
      <c r="E2" s="48"/>
      <c r="F2" s="48"/>
      <c r="G2" s="48"/>
      <c r="H2" s="48"/>
    </row>
    <row r="3" spans="1:18" ht="19.2" x14ac:dyDescent="0.3">
      <c r="A3" s="1602" t="s">
        <v>2014</v>
      </c>
      <c r="B3" s="1602"/>
      <c r="C3" s="1602"/>
      <c r="D3" s="1602"/>
      <c r="E3" s="1602"/>
      <c r="F3" s="1602"/>
      <c r="G3" s="1602"/>
      <c r="H3" s="1602"/>
      <c r="I3" s="1602"/>
      <c r="J3" s="1602"/>
      <c r="K3" s="1602"/>
      <c r="L3" s="1094"/>
      <c r="M3" s="1094"/>
      <c r="N3" s="29"/>
      <c r="O3" s="29"/>
      <c r="P3" s="29"/>
      <c r="Q3" s="29"/>
      <c r="R3" s="29"/>
    </row>
    <row r="4" spans="1:18" ht="17.399999999999999" x14ac:dyDescent="0.3">
      <c r="A4" s="1602" t="s">
        <v>2478</v>
      </c>
      <c r="B4" s="1602"/>
      <c r="C4" s="1602"/>
      <c r="D4" s="1602"/>
      <c r="E4" s="1602"/>
      <c r="F4" s="1602"/>
      <c r="G4" s="1602"/>
      <c r="H4" s="1602"/>
      <c r="I4" s="1602"/>
      <c r="J4" s="1602"/>
      <c r="K4" s="1602"/>
      <c r="L4" s="1094"/>
      <c r="M4" s="1094"/>
      <c r="N4" s="29"/>
      <c r="O4" s="29"/>
      <c r="P4" s="29"/>
      <c r="Q4" s="29"/>
      <c r="R4" s="29"/>
    </row>
    <row r="5" spans="1:18" ht="12" customHeight="1" x14ac:dyDescent="0.25"/>
    <row r="6" spans="1:18" s="37" customFormat="1" ht="18" x14ac:dyDescent="0.3">
      <c r="A6" s="58"/>
      <c r="B6" s="1532" t="s">
        <v>1489</v>
      </c>
      <c r="C6" s="1532" t="s">
        <v>1584</v>
      </c>
      <c r="D6" s="1532" t="s">
        <v>1640</v>
      </c>
      <c r="E6" s="1532" t="s">
        <v>1669</v>
      </c>
      <c r="F6" s="1532" t="s">
        <v>1795</v>
      </c>
      <c r="G6" s="1532" t="s">
        <v>1835</v>
      </c>
      <c r="H6" s="1532" t="s">
        <v>1951</v>
      </c>
      <c r="I6" s="1532" t="s">
        <v>2479</v>
      </c>
      <c r="J6" s="1137" t="s">
        <v>2480</v>
      </c>
      <c r="K6" s="1137" t="s">
        <v>2481</v>
      </c>
      <c r="L6" s="1096"/>
      <c r="M6" s="1096"/>
    </row>
    <row r="7" spans="1:18" s="1097" customFormat="1" ht="4.5" customHeight="1" thickBot="1" x14ac:dyDescent="0.3">
      <c r="A7" s="114"/>
      <c r="B7" s="305"/>
      <c r="C7" s="305"/>
      <c r="D7" s="305"/>
      <c r="E7" s="305"/>
      <c r="F7" s="305"/>
      <c r="G7" s="305"/>
      <c r="H7" s="305"/>
      <c r="I7" s="305"/>
      <c r="J7" s="305"/>
      <c r="K7" s="305"/>
      <c r="L7" s="643"/>
      <c r="M7" s="643"/>
    </row>
    <row r="8" spans="1:18" s="1097" customFormat="1" ht="4.5" customHeight="1" x14ac:dyDescent="0.25">
      <c r="A8" s="89"/>
      <c r="B8" s="643"/>
      <c r="C8" s="643"/>
      <c r="D8" s="643"/>
      <c r="E8" s="643"/>
      <c r="F8" s="643"/>
      <c r="G8" s="643"/>
      <c r="H8" s="643"/>
      <c r="I8" s="643"/>
      <c r="J8" s="643"/>
      <c r="K8" s="643"/>
      <c r="L8" s="643"/>
      <c r="M8" s="643"/>
    </row>
    <row r="9" spans="1:18" s="1097" customFormat="1" ht="13.8" x14ac:dyDescent="0.25">
      <c r="A9" s="180" t="s">
        <v>2002</v>
      </c>
      <c r="B9" s="1103">
        <v>1.9179999999999999</v>
      </c>
      <c r="C9" s="1103">
        <v>1.637</v>
      </c>
      <c r="D9" s="1103">
        <v>1.581</v>
      </c>
      <c r="E9" s="1103">
        <v>1.5409999999999999</v>
      </c>
      <c r="F9" s="1103">
        <v>1.5880000000000001</v>
      </c>
      <c r="G9" s="1103">
        <v>1.605</v>
      </c>
      <c r="H9" s="1103">
        <v>1.5780000000000001</v>
      </c>
      <c r="I9" s="1103">
        <v>1.619</v>
      </c>
      <c r="J9" s="1103">
        <v>1.5820000000000001</v>
      </c>
      <c r="K9" s="1103">
        <v>1.627</v>
      </c>
      <c r="L9" s="208"/>
      <c r="M9" s="870"/>
    </row>
    <row r="10" spans="1:18" s="1097" customFormat="1" ht="6" customHeight="1" x14ac:dyDescent="0.25">
      <c r="A10" s="180"/>
      <c r="B10" s="1103"/>
      <c r="C10" s="1103"/>
      <c r="D10" s="1103"/>
      <c r="E10" s="1103"/>
      <c r="F10" s="1103"/>
      <c r="G10" s="1103"/>
      <c r="H10" s="1103"/>
      <c r="I10" s="1103"/>
      <c r="J10" s="1103"/>
      <c r="K10" s="1103"/>
      <c r="L10" s="208"/>
      <c r="M10" s="208"/>
    </row>
    <row r="11" spans="1:18" s="1097" customFormat="1" ht="13.8" x14ac:dyDescent="0.25">
      <c r="A11" s="89" t="s">
        <v>2003</v>
      </c>
      <c r="B11" s="1102">
        <v>8.9138954314527602E-5</v>
      </c>
      <c r="C11" s="1102">
        <v>8.1632850516482106E-5</v>
      </c>
      <c r="D11" s="1102">
        <v>9.3155307138947398E-5</v>
      </c>
      <c r="E11" s="1102">
        <v>1.04289714464672E-4</v>
      </c>
      <c r="F11" s="1102">
        <v>9.7717064321410001E-5</v>
      </c>
      <c r="G11" s="1102">
        <v>9.35784050490589E-5</v>
      </c>
      <c r="H11" s="1102">
        <v>7.9377263871707805E-5</v>
      </c>
      <c r="I11" s="1102">
        <v>7.9775737830710403E-5</v>
      </c>
      <c r="J11" s="1102">
        <v>7.9775737830710403E-5</v>
      </c>
      <c r="K11" s="1102">
        <v>7.9775737830710403E-5</v>
      </c>
      <c r="L11" s="208"/>
      <c r="M11" s="208"/>
    </row>
    <row r="12" spans="1:18" s="1097" customFormat="1" ht="13.8" x14ac:dyDescent="0.25">
      <c r="A12" s="89" t="s">
        <v>2004</v>
      </c>
      <c r="B12" s="1102">
        <v>1.0999999999999999E-2</v>
      </c>
      <c r="C12" s="1102">
        <v>4.0000000000000001E-3</v>
      </c>
      <c r="D12" s="1102">
        <v>4.0000000000000001E-3</v>
      </c>
      <c r="E12" s="1102">
        <v>1.4E-2</v>
      </c>
      <c r="F12" s="1102">
        <v>4.0000000000000001E-3</v>
      </c>
      <c r="G12" s="1102">
        <v>8.9999999999999993E-3</v>
      </c>
      <c r="H12" s="1102">
        <v>3.0000000000000001E-3</v>
      </c>
      <c r="I12" s="1102">
        <v>1E-3</v>
      </c>
      <c r="J12" s="1102">
        <v>0</v>
      </c>
      <c r="K12" s="1102">
        <v>2E-3</v>
      </c>
      <c r="L12" s="208"/>
      <c r="M12" s="208"/>
    </row>
    <row r="13" spans="1:18" s="1097" customFormat="1" ht="13.8" x14ac:dyDescent="0.25">
      <c r="A13" s="89" t="s">
        <v>2005</v>
      </c>
      <c r="B13" s="1102">
        <v>0.78300000000000003</v>
      </c>
      <c r="C13" s="1102">
        <v>0.69699999999999995</v>
      </c>
      <c r="D13" s="1102">
        <v>0.70199999999999996</v>
      </c>
      <c r="E13" s="1102">
        <v>0.71099999999999997</v>
      </c>
      <c r="F13" s="1102">
        <v>0.73699999999999999</v>
      </c>
      <c r="G13" s="1102">
        <v>0.751</v>
      </c>
      <c r="H13" s="1102">
        <v>0.73</v>
      </c>
      <c r="I13" s="1102">
        <v>0.72299999999999998</v>
      </c>
      <c r="J13" s="1102">
        <v>0.61899999999999999</v>
      </c>
      <c r="K13" s="1102">
        <v>0.65900000000000003</v>
      </c>
      <c r="L13" s="208"/>
      <c r="M13" s="870">
        <f>K13/K9</f>
        <v>0.40503995082974803</v>
      </c>
    </row>
    <row r="14" spans="1:18" s="1097" customFormat="1" ht="13.8" x14ac:dyDescent="0.25">
      <c r="A14" s="89" t="s">
        <v>2006</v>
      </c>
      <c r="B14" s="1102">
        <v>8.0000000000000002E-3</v>
      </c>
      <c r="C14" s="1102">
        <v>8.9999999999999993E-3</v>
      </c>
      <c r="D14" s="1102">
        <v>8.0000000000000002E-3</v>
      </c>
      <c r="E14" s="1102">
        <v>0.01</v>
      </c>
      <c r="F14" s="1102">
        <v>0.01</v>
      </c>
      <c r="G14" s="1102">
        <v>1.0999999999999999E-2</v>
      </c>
      <c r="H14" s="1102">
        <v>1.2999999999999999E-2</v>
      </c>
      <c r="I14" s="1102">
        <v>1.2E-2</v>
      </c>
      <c r="J14" s="1102">
        <v>1.6E-2</v>
      </c>
      <c r="K14" s="1102">
        <v>1.4E-2</v>
      </c>
      <c r="L14" s="208"/>
      <c r="M14" s="208"/>
    </row>
    <row r="15" spans="1:18" s="1097" customFormat="1" ht="13.8" x14ac:dyDescent="0.25">
      <c r="A15" s="89" t="s">
        <v>2007</v>
      </c>
      <c r="B15" s="1102">
        <v>0.48699999999999999</v>
      </c>
      <c r="C15" s="1102">
        <v>0.434</v>
      </c>
      <c r="D15" s="1102">
        <v>0.38600000000000001</v>
      </c>
      <c r="E15" s="1102">
        <v>0.34100000000000003</v>
      </c>
      <c r="F15" s="1102">
        <v>0.317</v>
      </c>
      <c r="G15" s="1102">
        <v>0.316</v>
      </c>
      <c r="H15" s="1102">
        <v>0.313</v>
      </c>
      <c r="I15" s="1102">
        <v>0.318</v>
      </c>
      <c r="J15" s="1102">
        <v>0.312</v>
      </c>
      <c r="K15" s="1102">
        <v>0.29399999999999998</v>
      </c>
      <c r="L15" s="208"/>
      <c r="M15" s="870">
        <f>K15/K9</f>
        <v>0.18070067609096496</v>
      </c>
    </row>
    <row r="16" spans="1:18" s="1097" customFormat="1" ht="13.8" x14ac:dyDescent="0.25">
      <c r="A16" s="89" t="s">
        <v>2008</v>
      </c>
      <c r="B16" s="1102">
        <v>0.32400000000000001</v>
      </c>
      <c r="C16" s="1102">
        <v>0.27800000000000002</v>
      </c>
      <c r="D16" s="1102">
        <v>0.307</v>
      </c>
      <c r="E16" s="1102">
        <v>0.29699999999999999</v>
      </c>
      <c r="F16" s="1102">
        <v>0.34</v>
      </c>
      <c r="G16" s="1102">
        <v>0.33300000000000002</v>
      </c>
      <c r="H16" s="1102">
        <v>0.35199999999999998</v>
      </c>
      <c r="I16" s="1102">
        <v>0.35599999999999998</v>
      </c>
      <c r="J16" s="1102">
        <v>0.36899999999999999</v>
      </c>
      <c r="K16" s="1102">
        <v>0.38700000000000001</v>
      </c>
      <c r="L16" s="208"/>
      <c r="M16" s="870">
        <f>K16/K9</f>
        <v>0.23786109403810696</v>
      </c>
    </row>
    <row r="17" spans="1:32" s="1097" customFormat="1" ht="13.8" x14ac:dyDescent="0.25">
      <c r="A17" s="89" t="s">
        <v>2009</v>
      </c>
      <c r="B17" s="1102">
        <v>7.2999999999999995E-2</v>
      </c>
      <c r="C17" s="1102">
        <v>7.0999999999999994E-2</v>
      </c>
      <c r="D17" s="1102">
        <v>7.0000000000000007E-2</v>
      </c>
      <c r="E17" s="1102">
        <v>6.9000000000000006E-2</v>
      </c>
      <c r="F17" s="1102">
        <v>6.8000000000000005E-2</v>
      </c>
      <c r="G17" s="1102">
        <v>6.7000000000000004E-2</v>
      </c>
      <c r="H17" s="1102">
        <v>6.5000000000000002E-2</v>
      </c>
      <c r="I17" s="1102">
        <v>8.2000000000000003E-2</v>
      </c>
      <c r="J17" s="1102">
        <v>7.9000000000000001E-2</v>
      </c>
      <c r="K17" s="1102">
        <v>9.5000000000000001E-2</v>
      </c>
      <c r="L17" s="208"/>
      <c r="M17" s="208"/>
    </row>
    <row r="18" spans="1:32" s="1097" customFormat="1" ht="31.95" customHeight="1" x14ac:dyDescent="0.25">
      <c r="A18" s="1104" t="s">
        <v>2010</v>
      </c>
      <c r="B18" s="1102">
        <v>0.23300000000000001</v>
      </c>
      <c r="C18" s="1102">
        <v>0.14399999999999999</v>
      </c>
      <c r="D18" s="1102">
        <v>0.104</v>
      </c>
      <c r="E18" s="1102">
        <v>0.1</v>
      </c>
      <c r="F18" s="1102">
        <v>0.112</v>
      </c>
      <c r="G18" s="1102">
        <v>0.11799999999999999</v>
      </c>
      <c r="H18" s="1102">
        <v>0.10199999999999999</v>
      </c>
      <c r="I18" s="1102">
        <v>0.126</v>
      </c>
      <c r="J18" s="1102">
        <v>0.187</v>
      </c>
      <c r="K18" s="1102">
        <v>0.17699999999999999</v>
      </c>
      <c r="L18" s="208"/>
      <c r="M18" s="208"/>
    </row>
    <row r="19" spans="1:32" s="1100" customFormat="1" ht="14.25" customHeight="1" x14ac:dyDescent="0.25">
      <c r="A19" s="1104"/>
      <c r="B19" s="1102"/>
      <c r="C19" s="1102"/>
      <c r="D19" s="1102"/>
      <c r="E19" s="1102"/>
      <c r="F19" s="1102"/>
      <c r="G19" s="1102"/>
      <c r="H19" s="1102"/>
      <c r="I19" s="1102"/>
      <c r="J19" s="1102"/>
      <c r="K19" s="1102"/>
      <c r="L19" s="208"/>
      <c r="M19" s="208"/>
    </row>
    <row r="20" spans="1:32" s="1097" customFormat="1" ht="22.5" customHeight="1" x14ac:dyDescent="0.25">
      <c r="A20" s="1781" t="s">
        <v>2011</v>
      </c>
      <c r="B20" s="1781"/>
      <c r="C20" s="1781"/>
      <c r="D20" s="1781"/>
      <c r="E20" s="1781"/>
      <c r="F20" s="1781"/>
      <c r="G20" s="1781"/>
      <c r="H20" s="1781"/>
      <c r="I20" s="1781"/>
      <c r="J20" s="1781"/>
      <c r="K20" s="1781"/>
      <c r="L20" s="208"/>
      <c r="M20" s="208"/>
      <c r="V20"/>
      <c r="W20"/>
      <c r="X20" s="117"/>
      <c r="Y20"/>
      <c r="Z20" s="197"/>
      <c r="AA20"/>
      <c r="AB20"/>
      <c r="AC20"/>
      <c r="AD20"/>
      <c r="AE20"/>
      <c r="AF20"/>
    </row>
    <row r="21" spans="1:32" s="1097" customFormat="1" ht="33" customHeight="1" x14ac:dyDescent="0.25">
      <c r="A21" s="1782" t="s">
        <v>2012</v>
      </c>
      <c r="B21" s="1782"/>
      <c r="C21" s="1782"/>
      <c r="D21" s="1782"/>
      <c r="E21" s="1782"/>
      <c r="F21" s="1782"/>
      <c r="G21" s="1782"/>
      <c r="H21" s="1782"/>
      <c r="I21" s="1782"/>
      <c r="J21" s="1782"/>
      <c r="K21" s="1782"/>
      <c r="V21"/>
      <c r="W21"/>
      <c r="X21" s="117"/>
      <c r="Y21"/>
      <c r="Z21" s="197"/>
      <c r="AA21"/>
      <c r="AB21"/>
      <c r="AC21"/>
      <c r="AD21"/>
      <c r="AE21"/>
      <c r="AF21"/>
    </row>
    <row r="22" spans="1:32" ht="34.200000000000003" customHeight="1" x14ac:dyDescent="0.25">
      <c r="A22" s="1783" t="s">
        <v>2013</v>
      </c>
      <c r="B22" s="1783"/>
      <c r="C22" s="1783"/>
      <c r="D22" s="1783"/>
      <c r="E22" s="1783"/>
      <c r="F22" s="1783"/>
      <c r="G22" s="1783"/>
      <c r="H22" s="1783"/>
      <c r="I22" s="1783"/>
      <c r="J22" s="1783"/>
      <c r="K22" s="1783"/>
      <c r="L22" s="208"/>
      <c r="M22" s="208"/>
    </row>
    <row r="23" spans="1:32" ht="22.2" customHeight="1" x14ac:dyDescent="0.35">
      <c r="A23" s="1105" t="s">
        <v>2016</v>
      </c>
      <c r="B23" s="133"/>
      <c r="C23" s="133"/>
      <c r="D23" s="133"/>
      <c r="E23" s="133"/>
      <c r="F23" s="133"/>
      <c r="G23" s="133"/>
      <c r="H23" s="133"/>
      <c r="I23" s="133"/>
      <c r="J23" s="133"/>
      <c r="K23" s="133"/>
      <c r="L23" s="208"/>
      <c r="M23" s="208"/>
    </row>
    <row r="24" spans="1:32" ht="18" customHeight="1" x14ac:dyDescent="0.25">
      <c r="A24" s="1105" t="s">
        <v>1583</v>
      </c>
      <c r="B24" s="133"/>
      <c r="C24" s="133"/>
      <c r="D24" s="133"/>
      <c r="E24" s="133"/>
      <c r="F24" s="133"/>
      <c r="G24" s="133"/>
      <c r="H24" s="133"/>
      <c r="I24" s="133"/>
      <c r="J24" s="133"/>
      <c r="K24" s="133"/>
      <c r="L24" s="208"/>
      <c r="M24" s="208"/>
    </row>
    <row r="25" spans="1:32" ht="13.8" x14ac:dyDescent="0.25">
      <c r="B25" s="133"/>
      <c r="C25" s="133"/>
      <c r="D25" s="133"/>
      <c r="E25" s="133"/>
      <c r="F25" s="133"/>
      <c r="G25" s="133"/>
      <c r="H25" s="133"/>
      <c r="I25" s="133"/>
      <c r="J25" s="133"/>
      <c r="K25" s="133"/>
      <c r="L25" s="208"/>
      <c r="M25" s="208"/>
    </row>
    <row r="26" spans="1:32" ht="12.6" customHeight="1" x14ac:dyDescent="0.25">
      <c r="A26" s="1664" t="s">
        <v>2015</v>
      </c>
      <c r="B26" s="1664"/>
      <c r="C26" s="1664"/>
      <c r="D26" s="1664"/>
      <c r="E26" s="1664"/>
      <c r="F26" s="1664"/>
      <c r="G26" s="1664"/>
      <c r="H26" s="1664"/>
      <c r="I26" s="1664"/>
      <c r="J26" s="1664"/>
      <c r="K26" s="1664"/>
    </row>
    <row r="27" spans="1:32" ht="13.8" x14ac:dyDescent="0.25">
      <c r="A27" s="1541" t="s">
        <v>2482</v>
      </c>
    </row>
    <row r="29" spans="1:32" ht="17.399999999999999" x14ac:dyDescent="0.3">
      <c r="A29" s="1609" t="s">
        <v>766</v>
      </c>
      <c r="B29" s="1609"/>
      <c r="C29" s="1609"/>
      <c r="D29" s="1609"/>
      <c r="E29" s="1609"/>
      <c r="F29" s="1609"/>
      <c r="G29" s="1609"/>
      <c r="H29" s="1609"/>
      <c r="I29" s="1609"/>
      <c r="J29" s="1609"/>
      <c r="K29" s="1609"/>
    </row>
    <row r="30" spans="1:32" ht="17.399999999999999" x14ac:dyDescent="0.3">
      <c r="A30" s="48"/>
      <c r="B30" s="48"/>
      <c r="C30" s="48"/>
      <c r="D30" s="48"/>
      <c r="E30" s="48"/>
      <c r="F30" s="48"/>
      <c r="G30" s="48"/>
      <c r="H30" s="48"/>
    </row>
    <row r="31" spans="1:32" ht="17.399999999999999" x14ac:dyDescent="0.3">
      <c r="A31" s="1602" t="s">
        <v>2018</v>
      </c>
      <c r="B31" s="1602"/>
      <c r="C31" s="1602"/>
      <c r="D31" s="1602"/>
      <c r="E31" s="1602"/>
      <c r="F31" s="1602"/>
      <c r="G31" s="1602"/>
      <c r="H31" s="1602"/>
      <c r="I31" s="1602"/>
      <c r="J31" s="1602"/>
      <c r="K31" s="1602"/>
    </row>
    <row r="32" spans="1:32" ht="17.399999999999999" x14ac:dyDescent="0.3">
      <c r="A32" s="1602" t="s">
        <v>2483</v>
      </c>
      <c r="B32" s="1602"/>
      <c r="C32" s="1602"/>
      <c r="D32" s="1602"/>
      <c r="E32" s="1602"/>
      <c r="F32" s="1602"/>
      <c r="G32" s="1602"/>
      <c r="H32" s="1602"/>
      <c r="I32" s="1602"/>
      <c r="J32" s="1602"/>
      <c r="K32" s="1602"/>
    </row>
    <row r="34" spans="1:11" ht="18" x14ac:dyDescent="0.3">
      <c r="A34" s="58"/>
      <c r="B34" s="1532" t="s">
        <v>1489</v>
      </c>
      <c r="C34" s="1532" t="s">
        <v>1584</v>
      </c>
      <c r="D34" s="1532" t="s">
        <v>1640</v>
      </c>
      <c r="E34" s="1532" t="s">
        <v>1669</v>
      </c>
      <c r="F34" s="1532" t="s">
        <v>1795</v>
      </c>
      <c r="G34" s="1532" t="s">
        <v>1835</v>
      </c>
      <c r="H34" s="1532" t="s">
        <v>1951</v>
      </c>
      <c r="I34" s="1532" t="s">
        <v>2479</v>
      </c>
      <c r="J34" s="1137" t="s">
        <v>2480</v>
      </c>
      <c r="K34" s="1137" t="s">
        <v>2481</v>
      </c>
    </row>
    <row r="35" spans="1:11" ht="14.4" thickBot="1" x14ac:dyDescent="0.3">
      <c r="A35" s="114"/>
      <c r="B35" s="305"/>
      <c r="C35" s="305"/>
      <c r="D35" s="305"/>
      <c r="E35" s="305"/>
      <c r="F35" s="305"/>
      <c r="G35" s="305"/>
      <c r="H35" s="305"/>
      <c r="I35" s="305"/>
      <c r="J35" s="305"/>
      <c r="K35" s="305"/>
    </row>
    <row r="36" spans="1:11" ht="13.8" x14ac:dyDescent="0.25">
      <c r="A36" s="89"/>
      <c r="B36" s="643"/>
      <c r="C36" s="643"/>
      <c r="D36" s="643"/>
      <c r="E36" s="643"/>
      <c r="F36" s="643"/>
      <c r="G36" s="643"/>
      <c r="H36" s="643"/>
      <c r="I36" s="643"/>
      <c r="J36" s="643"/>
      <c r="K36" s="643"/>
    </row>
    <row r="37" spans="1:11" ht="13.8" x14ac:dyDescent="0.25">
      <c r="A37" s="1590" t="s">
        <v>1591</v>
      </c>
      <c r="B37" s="133">
        <v>18.2</v>
      </c>
      <c r="C37" s="133">
        <v>18.3</v>
      </c>
      <c r="D37" s="133">
        <v>20.2</v>
      </c>
      <c r="E37" s="133">
        <v>20.399999999999999</v>
      </c>
      <c r="F37" s="133">
        <v>20.6</v>
      </c>
      <c r="G37" s="133">
        <v>20.5</v>
      </c>
      <c r="H37" s="133">
        <v>20.100000000000001</v>
      </c>
      <c r="I37" s="133">
        <v>21.1</v>
      </c>
      <c r="J37" s="133">
        <v>16.899999999999999</v>
      </c>
      <c r="K37" s="133">
        <v>16</v>
      </c>
    </row>
    <row r="38" spans="1:11" ht="13.8" x14ac:dyDescent="0.25">
      <c r="A38" s="32" t="s">
        <v>602</v>
      </c>
      <c r="B38" s="205">
        <v>13.3</v>
      </c>
      <c r="C38" s="205">
        <v>11.4</v>
      </c>
      <c r="D38" s="205">
        <v>11</v>
      </c>
      <c r="E38" s="205">
        <v>10.7</v>
      </c>
      <c r="F38" s="205">
        <v>10.8</v>
      </c>
      <c r="G38" s="205">
        <v>10.7</v>
      </c>
      <c r="H38" s="205">
        <v>10.3</v>
      </c>
      <c r="I38" s="205">
        <v>10.3</v>
      </c>
      <c r="J38" s="205">
        <v>9.8000000000000007</v>
      </c>
      <c r="K38" s="205">
        <v>9.9</v>
      </c>
    </row>
    <row r="39" spans="1:11" ht="13.8" x14ac:dyDescent="0.25">
      <c r="A39" s="1590" t="s">
        <v>893</v>
      </c>
      <c r="B39" s="133">
        <v>20.100000000000001</v>
      </c>
      <c r="C39" s="133">
        <v>19.2</v>
      </c>
      <c r="D39" s="133">
        <v>17.399999999999999</v>
      </c>
      <c r="E39" s="133">
        <v>17.600000000000001</v>
      </c>
      <c r="F39" s="133">
        <v>16.3</v>
      </c>
      <c r="G39" s="133">
        <v>16.7</v>
      </c>
      <c r="H39" s="133">
        <v>17.100000000000001</v>
      </c>
      <c r="I39" s="133">
        <v>16.7</v>
      </c>
      <c r="J39" s="133">
        <v>14.9</v>
      </c>
      <c r="K39" s="133">
        <v>14.7</v>
      </c>
    </row>
    <row r="40" spans="1:11" ht="13.8" x14ac:dyDescent="0.25">
      <c r="A40" s="1590" t="s">
        <v>894</v>
      </c>
      <c r="B40" s="133">
        <v>21</v>
      </c>
      <c r="C40" s="133">
        <v>18.5</v>
      </c>
      <c r="D40" s="133">
        <v>17.8</v>
      </c>
      <c r="E40" s="133">
        <v>18.2</v>
      </c>
      <c r="F40" s="133">
        <v>19.100000000000001</v>
      </c>
      <c r="G40" s="133">
        <v>17.7</v>
      </c>
      <c r="H40" s="133">
        <v>17.3</v>
      </c>
      <c r="I40" s="133">
        <v>16.5</v>
      </c>
      <c r="J40" s="133">
        <v>14.3</v>
      </c>
      <c r="K40" s="133">
        <v>15</v>
      </c>
    </row>
    <row r="41" spans="1:11" ht="13.8" x14ac:dyDescent="0.25">
      <c r="A41" s="1590" t="s">
        <v>895</v>
      </c>
      <c r="B41" s="133">
        <v>9.8000000000000007</v>
      </c>
      <c r="C41" s="133">
        <v>9.8000000000000007</v>
      </c>
      <c r="D41" s="133">
        <v>9.5</v>
      </c>
      <c r="E41" s="133">
        <v>9.5</v>
      </c>
      <c r="F41" s="133">
        <v>9.4</v>
      </c>
      <c r="G41" s="133">
        <v>9.5</v>
      </c>
      <c r="H41" s="133">
        <v>9.6</v>
      </c>
      <c r="I41" s="133">
        <v>9.6</v>
      </c>
      <c r="J41" s="133">
        <v>8.6999999999999993</v>
      </c>
      <c r="K41" s="133">
        <v>9</v>
      </c>
    </row>
    <row r="42" spans="1:11" ht="13.8" x14ac:dyDescent="0.25">
      <c r="A42" s="1590" t="s">
        <v>896</v>
      </c>
      <c r="B42" s="133">
        <v>12.5</v>
      </c>
      <c r="C42" s="133">
        <v>12.4</v>
      </c>
      <c r="D42" s="133">
        <v>12</v>
      </c>
      <c r="E42" s="133">
        <v>11.9</v>
      </c>
      <c r="F42" s="133">
        <v>11.6</v>
      </c>
      <c r="G42" s="133">
        <v>11.1</v>
      </c>
      <c r="H42" s="133">
        <v>11.4</v>
      </c>
      <c r="I42" s="133">
        <v>11.2</v>
      </c>
      <c r="J42" s="133">
        <v>10</v>
      </c>
      <c r="K42" s="133">
        <v>10.199999999999999</v>
      </c>
    </row>
    <row r="43" spans="1:11" ht="13.8" x14ac:dyDescent="0.25">
      <c r="A43" s="1590" t="s">
        <v>897</v>
      </c>
      <c r="B43" s="133">
        <v>16.399999999999999</v>
      </c>
      <c r="C43" s="133">
        <v>16.600000000000001</v>
      </c>
      <c r="D43" s="133">
        <v>16.399999999999999</v>
      </c>
      <c r="E43" s="133">
        <v>16</v>
      </c>
      <c r="F43" s="133">
        <v>15.9</v>
      </c>
      <c r="G43" s="133">
        <v>16</v>
      </c>
      <c r="H43" s="133">
        <v>16.399999999999999</v>
      </c>
      <c r="I43" s="133">
        <v>16</v>
      </c>
      <c r="J43" s="133">
        <v>15.3</v>
      </c>
      <c r="K43" s="133">
        <v>14.9</v>
      </c>
    </row>
    <row r="44" spans="1:11" ht="13.8" x14ac:dyDescent="0.25">
      <c r="A44" s="1590" t="s">
        <v>898</v>
      </c>
      <c r="B44" s="133">
        <v>65.7</v>
      </c>
      <c r="C44" s="133">
        <v>66.3</v>
      </c>
      <c r="D44" s="133">
        <v>67.400000000000006</v>
      </c>
      <c r="E44" s="133">
        <v>68.599999999999994</v>
      </c>
      <c r="F44" s="133">
        <v>64.7</v>
      </c>
      <c r="G44" s="133">
        <v>66.099999999999994</v>
      </c>
      <c r="H44" s="133">
        <v>66.3</v>
      </c>
      <c r="I44" s="133">
        <v>63.8</v>
      </c>
      <c r="J44" s="133">
        <v>55.2</v>
      </c>
      <c r="K44" s="133">
        <v>56.8</v>
      </c>
    </row>
    <row r="45" spans="1:11" ht="13.8" x14ac:dyDescent="0.25">
      <c r="A45" s="1590" t="s">
        <v>899</v>
      </c>
      <c r="B45" s="133">
        <v>69.900000000000006</v>
      </c>
      <c r="C45" s="133">
        <v>69.599999999999994</v>
      </c>
      <c r="D45" s="133">
        <v>68.599999999999994</v>
      </c>
      <c r="E45" s="133">
        <v>67.900000000000006</v>
      </c>
      <c r="F45" s="133">
        <v>63.6</v>
      </c>
      <c r="G45" s="133">
        <v>64.400000000000006</v>
      </c>
      <c r="H45" s="133">
        <v>63.7</v>
      </c>
      <c r="I45" s="133">
        <v>63</v>
      </c>
      <c r="J45" s="133">
        <v>57.6</v>
      </c>
      <c r="K45" s="133">
        <v>57.6</v>
      </c>
    </row>
    <row r="46" spans="1:11" ht="14.4" thickBot="1" x14ac:dyDescent="0.3">
      <c r="A46" s="1589" t="s">
        <v>900</v>
      </c>
      <c r="B46" s="133">
        <v>12.6</v>
      </c>
      <c r="C46" s="133">
        <v>12.7</v>
      </c>
      <c r="D46" s="133">
        <v>12.4</v>
      </c>
      <c r="E46" s="133">
        <v>12.2</v>
      </c>
      <c r="F46" s="133">
        <v>12.5</v>
      </c>
      <c r="G46" s="133">
        <v>12.5</v>
      </c>
      <c r="H46" s="133">
        <v>12.7</v>
      </c>
      <c r="I46" s="133">
        <v>12.3</v>
      </c>
      <c r="J46" s="133">
        <v>11.4</v>
      </c>
      <c r="K46" s="133">
        <v>11.4</v>
      </c>
    </row>
    <row r="47" spans="1:11" ht="13.8" x14ac:dyDescent="0.25">
      <c r="A47" s="1593" t="s">
        <v>110</v>
      </c>
      <c r="B47" s="1594">
        <v>20.6</v>
      </c>
      <c r="C47" s="1594">
        <v>20.6</v>
      </c>
      <c r="D47" s="1594">
        <v>20.3</v>
      </c>
      <c r="E47" s="1594">
        <v>20.2</v>
      </c>
      <c r="F47" s="1594">
        <v>19.5</v>
      </c>
      <c r="G47" s="1594">
        <v>19.5</v>
      </c>
      <c r="H47" s="1594">
        <v>19.5</v>
      </c>
      <c r="I47" s="1594">
        <v>19.2</v>
      </c>
      <c r="J47" s="1594">
        <v>17.3</v>
      </c>
      <c r="K47" s="1594">
        <v>17.5</v>
      </c>
    </row>
    <row r="48" spans="1:11" ht="13.8" x14ac:dyDescent="0.25">
      <c r="A48" s="1589"/>
      <c r="B48" s="133"/>
      <c r="C48" s="133"/>
      <c r="D48" s="133"/>
      <c r="E48" s="133"/>
      <c r="F48" s="133"/>
      <c r="G48" s="133"/>
      <c r="H48" s="133"/>
      <c r="I48" s="133"/>
      <c r="J48" s="133"/>
      <c r="K48" s="133"/>
    </row>
    <row r="49" spans="1:11" x14ac:dyDescent="0.25">
      <c r="A49" s="1595" t="s">
        <v>1583</v>
      </c>
      <c r="B49" s="225"/>
      <c r="C49" s="225"/>
    </row>
    <row r="50" spans="1:11" ht="14.25" customHeight="1" x14ac:dyDescent="0.25">
      <c r="B50" s="225"/>
      <c r="C50" s="225"/>
    </row>
    <row r="51" spans="1:11" ht="13.8" x14ac:dyDescent="0.25">
      <c r="A51" s="1664" t="s">
        <v>2015</v>
      </c>
      <c r="B51" s="1664"/>
      <c r="C51" s="1664"/>
      <c r="D51" s="1664"/>
      <c r="E51" s="1664"/>
      <c r="F51" s="1664"/>
      <c r="G51" s="1664"/>
      <c r="H51" s="1664"/>
      <c r="I51" s="1664"/>
      <c r="J51" s="1664"/>
      <c r="K51" s="1664"/>
    </row>
    <row r="52" spans="1:11" ht="13.8" x14ac:dyDescent="0.25">
      <c r="A52" s="1590" t="s">
        <v>2482</v>
      </c>
      <c r="B52" s="225"/>
      <c r="C52" s="225"/>
    </row>
    <row r="53" spans="1:11" x14ac:dyDescent="0.25">
      <c r="B53" s="225"/>
      <c r="C53" s="225"/>
    </row>
    <row r="55" spans="1:11" x14ac:dyDescent="0.25">
      <c r="B55" s="225"/>
      <c r="C55" s="225"/>
    </row>
    <row r="57" spans="1:11" x14ac:dyDescent="0.25">
      <c r="B57" s="225"/>
      <c r="C57" s="225"/>
    </row>
    <row r="59" spans="1:11" x14ac:dyDescent="0.25">
      <c r="B59" s="225"/>
      <c r="C59" s="225"/>
    </row>
    <row r="61" spans="1:11" x14ac:dyDescent="0.25">
      <c r="B61" s="225"/>
      <c r="C61" s="225"/>
    </row>
    <row r="63" spans="1:11" x14ac:dyDescent="0.25">
      <c r="B63" s="225"/>
      <c r="C63" s="225"/>
    </row>
  </sheetData>
  <mergeCells count="11">
    <mergeCell ref="A51:K51"/>
    <mergeCell ref="A29:K29"/>
    <mergeCell ref="A31:K31"/>
    <mergeCell ref="A32:K32"/>
    <mergeCell ref="A1:K1"/>
    <mergeCell ref="A3:K3"/>
    <mergeCell ref="A4:K4"/>
    <mergeCell ref="A26:K26"/>
    <mergeCell ref="A20:K20"/>
    <mergeCell ref="A21:K21"/>
    <mergeCell ref="A22:K22"/>
  </mergeCells>
  <hyperlinks>
    <hyperlink ref="A26:K26" r:id="rId1" display="Source: Statistics Canada. Table 18-10-0001-01 Monthly average retail prices for gasoline and fuel oil, by geography" xr:uid="{00000000-0004-0000-4600-000000000000}"/>
    <hyperlink ref="A51:K51" r:id="rId2" display="Source: Statistics Canada. Table 18-10-0001-01 Monthly average retail prices for gasoline and fuel oil, by geography" xr:uid="{57111F57-626F-44FD-8E0E-53F8422B2FF5}"/>
  </hyperlinks>
  <printOptions horizontalCentered="1"/>
  <pageMargins left="0.74803149606299202" right="0.74803149606299202" top="0.98425196850393704" bottom="0.98425196850393704" header="0.511811023622047" footer="0.511811023622047"/>
  <pageSetup scale="81" firstPageNumber="27" orientation="portrait" useFirstPageNumber="1" r:id="rId3"/>
  <headerFooter alignWithMargins="0"/>
  <legacyDrawingHF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tabColor indexed="11"/>
    <pageSetUpPr fitToPage="1"/>
  </sheetPr>
  <dimension ref="A1:L89"/>
  <sheetViews>
    <sheetView zoomScaleNormal="100" workbookViewId="0">
      <selection activeCell="A2" sqref="A2"/>
    </sheetView>
  </sheetViews>
  <sheetFormatPr defaultRowHeight="13.2" x14ac:dyDescent="0.25"/>
  <cols>
    <col min="1" max="1" width="16.33203125" customWidth="1"/>
    <col min="2" max="2" width="19.88671875" customWidth="1"/>
    <col min="3" max="3" width="18.5546875" bestFit="1" customWidth="1"/>
    <col min="4" max="4" width="18.33203125" customWidth="1"/>
    <col min="5" max="5" width="15" bestFit="1" customWidth="1"/>
    <col min="6" max="6" width="14.33203125" bestFit="1" customWidth="1"/>
    <col min="7" max="7" width="16" customWidth="1"/>
    <col min="8" max="9" width="12.33203125" bestFit="1" customWidth="1"/>
  </cols>
  <sheetData>
    <row r="1" spans="1:7" ht="17.399999999999999" x14ac:dyDescent="0.3">
      <c r="A1" s="1609" t="s">
        <v>767</v>
      </c>
      <c r="B1" s="1609"/>
      <c r="C1" s="1609"/>
      <c r="D1" s="1609"/>
      <c r="E1" s="1609"/>
      <c r="F1" s="1609"/>
      <c r="G1" s="1609"/>
    </row>
    <row r="2" spans="1:7" ht="17.399999999999999" x14ac:dyDescent="0.3">
      <c r="A2" s="27"/>
    </row>
    <row r="3" spans="1:7" ht="17.399999999999999" x14ac:dyDescent="0.3">
      <c r="A3" s="1602" t="s">
        <v>488</v>
      </c>
      <c r="B3" s="1602"/>
      <c r="C3" s="1602"/>
      <c r="D3" s="1602"/>
      <c r="E3" s="1602"/>
      <c r="F3" s="1602"/>
      <c r="G3" s="1602"/>
    </row>
    <row r="4" spans="1:7" ht="12.75" customHeight="1" x14ac:dyDescent="0.3">
      <c r="A4" s="15"/>
      <c r="B4" s="15"/>
      <c r="C4" s="15"/>
      <c r="D4" s="15"/>
      <c r="E4" s="15"/>
      <c r="F4" s="15"/>
      <c r="G4" s="15"/>
    </row>
    <row r="5" spans="1:7" ht="17.399999999999999" x14ac:dyDescent="0.3">
      <c r="A5" s="1609" t="s">
        <v>2484</v>
      </c>
      <c r="B5" s="1609"/>
      <c r="C5" s="1609"/>
      <c r="D5" s="1609"/>
      <c r="E5" s="1609"/>
      <c r="F5" s="1609"/>
      <c r="G5" s="1609"/>
    </row>
    <row r="7" spans="1:7" s="26" customFormat="1" ht="15.6" x14ac:dyDescent="0.3">
      <c r="B7" s="33"/>
      <c r="C7" s="33" t="s">
        <v>1176</v>
      </c>
      <c r="D7" s="424">
        <v>2019</v>
      </c>
      <c r="E7" s="424">
        <v>2020</v>
      </c>
      <c r="F7" s="424">
        <v>2021</v>
      </c>
      <c r="G7" s="424">
        <v>2022</v>
      </c>
    </row>
    <row r="8" spans="1:7" s="26" customFormat="1" ht="4.5" customHeight="1" thickBot="1" x14ac:dyDescent="0.35">
      <c r="A8" s="121"/>
      <c r="B8" s="121"/>
      <c r="C8" s="121"/>
      <c r="D8" s="138"/>
      <c r="E8" s="138"/>
      <c r="F8" s="138"/>
      <c r="G8" s="138"/>
    </row>
    <row r="9" spans="1:7" s="26" customFormat="1" ht="4.5" customHeight="1" x14ac:dyDescent="0.25">
      <c r="B9" s="20"/>
      <c r="C9" s="137"/>
      <c r="D9" s="1528"/>
      <c r="E9" s="1528"/>
      <c r="F9" s="13"/>
      <c r="G9" s="13"/>
    </row>
    <row r="10" spans="1:7" s="26" customFormat="1" ht="13.8" x14ac:dyDescent="0.25">
      <c r="A10" s="10" t="s">
        <v>1087</v>
      </c>
      <c r="C10" s="20" t="s">
        <v>535</v>
      </c>
      <c r="D10" s="1536">
        <v>1785954</v>
      </c>
      <c r="E10" s="1536">
        <v>1037696</v>
      </c>
      <c r="F10" s="946">
        <v>1083824</v>
      </c>
      <c r="G10" s="1042">
        <v>1724137</v>
      </c>
    </row>
    <row r="11" spans="1:7" s="26" customFormat="1" ht="13.8" x14ac:dyDescent="0.25">
      <c r="A11" s="296" t="s">
        <v>912</v>
      </c>
      <c r="C11" s="20"/>
      <c r="D11" s="522">
        <v>3.0327365241997528E-2</v>
      </c>
      <c r="E11" s="522">
        <f>E10/D10-1</f>
        <v>-0.41896823770377067</v>
      </c>
      <c r="F11" s="522">
        <f t="shared" ref="F11:G11" si="0">F10/E10-1</f>
        <v>4.4452325151103977E-2</v>
      </c>
      <c r="G11" s="522">
        <f t="shared" si="0"/>
        <v>0.59079057116284561</v>
      </c>
    </row>
    <row r="12" spans="1:7" s="26" customFormat="1" ht="13.8" x14ac:dyDescent="0.25">
      <c r="A12" s="10" t="s">
        <v>1088</v>
      </c>
      <c r="C12" s="20" t="s">
        <v>163</v>
      </c>
      <c r="D12" s="1536">
        <v>559744</v>
      </c>
      <c r="E12" s="1536">
        <v>292090</v>
      </c>
      <c r="F12" s="946">
        <v>377826</v>
      </c>
      <c r="G12" s="1042">
        <v>510128</v>
      </c>
    </row>
    <row r="13" spans="1:7" s="26" customFormat="1" ht="13.8" x14ac:dyDescent="0.25">
      <c r="A13" s="10" t="s">
        <v>1089</v>
      </c>
      <c r="C13" s="20" t="s">
        <v>536</v>
      </c>
      <c r="D13" s="1536">
        <v>174627</v>
      </c>
      <c r="E13" s="1536">
        <v>186129</v>
      </c>
      <c r="F13" s="946">
        <v>76789</v>
      </c>
      <c r="G13" s="1042">
        <v>107723</v>
      </c>
    </row>
    <row r="14" spans="1:7" s="26" customFormat="1" ht="13.8" x14ac:dyDescent="0.25">
      <c r="A14" s="10"/>
      <c r="C14" s="20"/>
      <c r="D14" s="21"/>
      <c r="E14" s="21"/>
      <c r="F14" s="21"/>
      <c r="G14" s="21"/>
    </row>
    <row r="15" spans="1:7" ht="13.8" x14ac:dyDescent="0.25">
      <c r="A15" s="1650" t="s">
        <v>1643</v>
      </c>
      <c r="B15" s="1650"/>
      <c r="C15" s="1650"/>
      <c r="D15" s="1650"/>
      <c r="E15" s="1650"/>
      <c r="F15" s="1650"/>
      <c r="G15" s="1650"/>
    </row>
    <row r="16" spans="1:7" ht="13.8" x14ac:dyDescent="0.25">
      <c r="A16" s="159"/>
    </row>
    <row r="17" spans="1:12" ht="17.399999999999999" x14ac:dyDescent="0.3">
      <c r="A17" s="1609" t="s">
        <v>2519</v>
      </c>
      <c r="B17" s="1609"/>
      <c r="C17" s="1609"/>
      <c r="D17" s="1609"/>
      <c r="E17" s="1609"/>
      <c r="F17" s="1609"/>
      <c r="G17" s="1609"/>
    </row>
    <row r="18" spans="1:12" x14ac:dyDescent="0.25">
      <c r="H18" s="500"/>
    </row>
    <row r="19" spans="1:12" x14ac:dyDescent="0.25">
      <c r="H19" s="412"/>
    </row>
    <row r="20" spans="1:12" ht="15.6" x14ac:dyDescent="0.3">
      <c r="A20" s="37"/>
      <c r="B20" s="37" t="s">
        <v>29</v>
      </c>
      <c r="C20" s="37" t="s">
        <v>1107</v>
      </c>
      <c r="D20" s="37"/>
      <c r="E20" s="37" t="s">
        <v>270</v>
      </c>
      <c r="F20" s="37" t="s">
        <v>149</v>
      </c>
      <c r="G20" s="37"/>
    </row>
    <row r="21" spans="1:12" ht="15.6" x14ac:dyDescent="0.3">
      <c r="A21" s="16" t="s">
        <v>546</v>
      </c>
      <c r="B21" s="37" t="s">
        <v>30</v>
      </c>
      <c r="C21" s="37" t="s">
        <v>31</v>
      </c>
      <c r="D21" s="37" t="s">
        <v>32</v>
      </c>
      <c r="E21" s="37" t="s">
        <v>271</v>
      </c>
      <c r="F21" s="37" t="s">
        <v>31</v>
      </c>
      <c r="G21" s="37" t="s">
        <v>272</v>
      </c>
    </row>
    <row r="22" spans="1:12" ht="4.5" customHeight="1" thickBot="1" x14ac:dyDescent="0.3">
      <c r="A22" s="87"/>
      <c r="B22" s="24"/>
      <c r="C22" s="24"/>
      <c r="D22" s="24"/>
      <c r="E22" s="24"/>
      <c r="F22" s="24"/>
      <c r="G22" s="24"/>
    </row>
    <row r="23" spans="1:12" ht="4.5" customHeight="1" x14ac:dyDescent="0.25">
      <c r="A23" s="1"/>
    </row>
    <row r="24" spans="1:12" ht="13.8" x14ac:dyDescent="0.25">
      <c r="A24" s="628">
        <v>2014</v>
      </c>
      <c r="B24" s="46">
        <v>129889</v>
      </c>
      <c r="C24" s="13">
        <v>1036</v>
      </c>
      <c r="D24" s="46">
        <v>472</v>
      </c>
      <c r="E24" s="13">
        <v>4200</v>
      </c>
      <c r="F24" s="46">
        <v>14538</v>
      </c>
      <c r="G24" s="46">
        <v>353501</v>
      </c>
      <c r="H24" s="156"/>
      <c r="I24" s="47"/>
      <c r="J24" s="47"/>
      <c r="K24" s="47"/>
      <c r="L24" s="47"/>
    </row>
    <row r="25" spans="1:12" ht="13.8" x14ac:dyDescent="0.25">
      <c r="A25" s="683">
        <v>2015</v>
      </c>
      <c r="B25" s="13">
        <v>140529</v>
      </c>
      <c r="C25" s="13">
        <v>1184</v>
      </c>
      <c r="D25" s="13">
        <v>468</v>
      </c>
      <c r="E25" s="13">
        <v>4272</v>
      </c>
      <c r="F25" s="13">
        <v>14009</v>
      </c>
      <c r="G25" s="13">
        <v>383912</v>
      </c>
      <c r="H25" s="156"/>
      <c r="I25" s="47"/>
    </row>
    <row r="26" spans="1:12" ht="13.8" x14ac:dyDescent="0.25">
      <c r="A26" s="744">
        <v>2016</v>
      </c>
      <c r="B26" s="13">
        <v>111429</v>
      </c>
      <c r="C26" s="13">
        <v>1113</v>
      </c>
      <c r="D26" s="13">
        <v>603</v>
      </c>
      <c r="E26" s="13">
        <v>4396</v>
      </c>
      <c r="F26" s="13">
        <v>12324</v>
      </c>
      <c r="G26" s="13">
        <v>311617</v>
      </c>
      <c r="H26" s="156"/>
      <c r="I26" s="47"/>
    </row>
    <row r="27" spans="1:12" ht="13.8" x14ac:dyDescent="0.25">
      <c r="A27" s="845">
        <v>2017</v>
      </c>
      <c r="B27" s="13">
        <v>144413</v>
      </c>
      <c r="C27" s="13">
        <v>897</v>
      </c>
      <c r="D27" s="13">
        <v>681</v>
      </c>
      <c r="E27" s="13">
        <v>4312</v>
      </c>
      <c r="F27" s="13">
        <v>14148</v>
      </c>
      <c r="G27" s="13">
        <v>386642</v>
      </c>
      <c r="H27" s="156"/>
      <c r="I27" s="47"/>
    </row>
    <row r="28" spans="1:12" ht="13.8" x14ac:dyDescent="0.25">
      <c r="A28" s="878">
        <v>2018</v>
      </c>
      <c r="B28" s="13">
        <v>142623</v>
      </c>
      <c r="C28" s="13">
        <v>1709</v>
      </c>
      <c r="D28" s="13">
        <v>666</v>
      </c>
      <c r="E28" s="13">
        <v>4764</v>
      </c>
      <c r="F28" s="13">
        <v>14115</v>
      </c>
      <c r="G28" s="13">
        <v>380872</v>
      </c>
      <c r="H28" s="156"/>
      <c r="I28" s="47"/>
    </row>
    <row r="29" spans="1:12" ht="13.8" x14ac:dyDescent="0.25">
      <c r="A29" s="957">
        <v>2019</v>
      </c>
      <c r="B29" s="13">
        <v>141044</v>
      </c>
      <c r="C29" s="13">
        <v>1323</v>
      </c>
      <c r="D29" s="13">
        <v>586</v>
      </c>
      <c r="E29" s="13">
        <v>3508</v>
      </c>
      <c r="F29" s="13">
        <v>15333</v>
      </c>
      <c r="G29" s="13">
        <v>369514</v>
      </c>
      <c r="H29" s="156"/>
      <c r="I29" s="47"/>
    </row>
    <row r="30" spans="1:12" ht="13.8" x14ac:dyDescent="0.25">
      <c r="A30" s="1138">
        <v>2020</v>
      </c>
      <c r="B30" s="13">
        <v>55758</v>
      </c>
      <c r="C30" s="13">
        <v>425</v>
      </c>
      <c r="D30" s="13">
        <v>0</v>
      </c>
      <c r="E30" s="13">
        <v>1402</v>
      </c>
      <c r="F30" s="13">
        <v>10480</v>
      </c>
      <c r="G30" s="13">
        <v>136356</v>
      </c>
      <c r="H30" s="156"/>
      <c r="I30" s="47"/>
    </row>
    <row r="31" spans="1:12" ht="13.8" x14ac:dyDescent="0.25">
      <c r="A31" s="1563">
        <v>2021</v>
      </c>
      <c r="B31" s="1562">
        <v>75466</v>
      </c>
      <c r="C31" s="1562">
        <v>2807</v>
      </c>
      <c r="D31" s="1562">
        <v>80</v>
      </c>
      <c r="E31" s="1562">
        <v>1490</v>
      </c>
      <c r="F31" s="1562">
        <v>10921</v>
      </c>
      <c r="G31" s="1562">
        <v>189996</v>
      </c>
      <c r="H31" s="428"/>
      <c r="I31" s="47"/>
    </row>
    <row r="32" spans="1:12" ht="16.2" x14ac:dyDescent="0.25">
      <c r="A32" s="1563" t="s">
        <v>2518</v>
      </c>
      <c r="B32" s="1562">
        <v>101869</v>
      </c>
      <c r="C32" s="1562">
        <v>1276</v>
      </c>
      <c r="D32" s="1562">
        <v>285</v>
      </c>
      <c r="E32" s="1562">
        <v>2957</v>
      </c>
      <c r="F32" s="1562">
        <v>10157</v>
      </c>
      <c r="G32" s="1562">
        <v>282598</v>
      </c>
      <c r="H32" s="428"/>
      <c r="I32" s="47"/>
      <c r="J32" s="118"/>
    </row>
    <row r="33" spans="1:10" x14ac:dyDescent="0.25">
      <c r="A33" s="42" t="s">
        <v>1209</v>
      </c>
      <c r="B33" s="331">
        <f>(B32/B31-1)*100</f>
        <v>34.98661648954495</v>
      </c>
      <c r="C33" s="331">
        <f t="shared" ref="C33:G33" si="1">(C32/C31-1)*100</f>
        <v>-54.542215888849313</v>
      </c>
      <c r="D33" s="331">
        <f t="shared" si="1"/>
        <v>256.25</v>
      </c>
      <c r="E33" s="331">
        <f t="shared" si="1"/>
        <v>98.456375838926164</v>
      </c>
      <c r="F33" s="331">
        <f t="shared" si="1"/>
        <v>-6.9956963648017627</v>
      </c>
      <c r="G33" s="331">
        <f t="shared" si="1"/>
        <v>48.738920819385669</v>
      </c>
      <c r="H33" s="118"/>
      <c r="I33" s="47"/>
      <c r="J33" s="118"/>
    </row>
    <row r="34" spans="1:10" ht="13.8" x14ac:dyDescent="0.25">
      <c r="A34" s="42"/>
      <c r="B34" s="46"/>
      <c r="C34" s="46"/>
      <c r="D34" s="46"/>
      <c r="F34" s="46"/>
      <c r="G34" s="331"/>
      <c r="H34" s="118"/>
      <c r="J34" s="47"/>
    </row>
    <row r="35" spans="1:10" ht="13.8" x14ac:dyDescent="0.25">
      <c r="A35" s="26" t="s">
        <v>292</v>
      </c>
      <c r="B35" s="46"/>
      <c r="C35" s="46"/>
      <c r="D35" s="46"/>
      <c r="E35" s="13"/>
      <c r="F35" s="46"/>
      <c r="G35" s="46"/>
      <c r="J35" s="428"/>
    </row>
    <row r="36" spans="1:10" ht="7.2" customHeight="1" x14ac:dyDescent="0.25">
      <c r="A36" s="1139"/>
      <c r="B36" s="46"/>
      <c r="C36" s="46"/>
      <c r="D36" s="46"/>
      <c r="E36" s="13"/>
      <c r="F36" s="46"/>
      <c r="G36" s="46"/>
      <c r="J36" s="428"/>
    </row>
    <row r="37" spans="1:10" ht="12.75" customHeight="1" x14ac:dyDescent="0.25">
      <c r="A37" s="1105" t="s">
        <v>1583</v>
      </c>
    </row>
    <row r="38" spans="1:10" ht="7.2" customHeight="1" x14ac:dyDescent="0.25">
      <c r="A38" s="1105"/>
    </row>
    <row r="39" spans="1:10" ht="12.75" customHeight="1" x14ac:dyDescent="0.25">
      <c r="A39" s="26" t="s">
        <v>857</v>
      </c>
    </row>
    <row r="40" spans="1:10" ht="12.75" customHeight="1" x14ac:dyDescent="0.25">
      <c r="A40" s="26"/>
    </row>
    <row r="42" spans="1:10" ht="17.399999999999999" x14ac:dyDescent="0.3">
      <c r="A42" s="1609" t="s">
        <v>2485</v>
      </c>
      <c r="B42" s="1609"/>
      <c r="C42" s="1609"/>
      <c r="D42" s="1609"/>
      <c r="E42" s="1609"/>
      <c r="F42" s="1609"/>
      <c r="G42" s="1609"/>
    </row>
    <row r="43" spans="1:10" x14ac:dyDescent="0.25">
      <c r="A43" s="490"/>
      <c r="B43" s="490"/>
      <c r="C43" s="490"/>
      <c r="D43" s="490"/>
      <c r="E43" s="490"/>
      <c r="F43" s="490"/>
      <c r="G43" s="490"/>
      <c r="H43" s="500"/>
    </row>
    <row r="44" spans="1:10" ht="15.6" x14ac:dyDescent="0.3">
      <c r="A44" s="490"/>
      <c r="B44" s="490"/>
      <c r="C44" s="490"/>
      <c r="D44" s="488" t="s">
        <v>758</v>
      </c>
      <c r="E44" s="490"/>
      <c r="F44" s="490"/>
      <c r="G44" s="490"/>
      <c r="H44" s="412"/>
    </row>
    <row r="45" spans="1:10" ht="15.6" x14ac:dyDescent="0.3">
      <c r="A45" s="488"/>
      <c r="B45" s="488" t="s">
        <v>18</v>
      </c>
      <c r="C45" s="488"/>
      <c r="D45" s="488" t="s">
        <v>759</v>
      </c>
      <c r="E45" s="488" t="s">
        <v>270</v>
      </c>
      <c r="F45" s="488" t="s">
        <v>657</v>
      </c>
      <c r="G45" s="488"/>
    </row>
    <row r="46" spans="1:10" ht="15.6" x14ac:dyDescent="0.3">
      <c r="A46" s="693" t="s">
        <v>546</v>
      </c>
      <c r="B46" s="488" t="s">
        <v>811</v>
      </c>
      <c r="C46" s="488" t="s">
        <v>812</v>
      </c>
      <c r="D46" s="488" t="s">
        <v>813</v>
      </c>
      <c r="E46" s="488" t="s">
        <v>271</v>
      </c>
      <c r="F46" s="488" t="s">
        <v>658</v>
      </c>
      <c r="G46" s="488" t="s">
        <v>272</v>
      </c>
    </row>
    <row r="47" spans="1:10" ht="4.5" customHeight="1" thickBot="1" x14ac:dyDescent="0.3">
      <c r="A47" s="699"/>
      <c r="B47" s="441"/>
      <c r="C47" s="441"/>
      <c r="D47" s="441"/>
      <c r="E47" s="441"/>
      <c r="F47" s="441"/>
      <c r="G47" s="441"/>
    </row>
    <row r="48" spans="1:10" ht="4.5" customHeight="1" x14ac:dyDescent="0.25">
      <c r="A48" s="580"/>
      <c r="B48" s="490"/>
      <c r="C48" s="490"/>
      <c r="D48" s="490"/>
      <c r="E48" s="490"/>
      <c r="F48" s="490"/>
      <c r="G48" s="490"/>
    </row>
    <row r="49" spans="1:10" ht="13.8" x14ac:dyDescent="0.25">
      <c r="A49" s="700">
        <v>2014</v>
      </c>
      <c r="B49" s="422">
        <v>297</v>
      </c>
      <c r="C49" s="422">
        <v>34232</v>
      </c>
      <c r="D49" s="422">
        <v>6900</v>
      </c>
      <c r="E49" s="422">
        <v>2146</v>
      </c>
      <c r="F49" s="422">
        <v>26</v>
      </c>
      <c r="G49" s="422">
        <v>99772</v>
      </c>
      <c r="H49" s="47"/>
      <c r="I49" s="118"/>
    </row>
    <row r="50" spans="1:10" ht="13.8" x14ac:dyDescent="0.25">
      <c r="A50" s="700">
        <v>2015</v>
      </c>
      <c r="B50" s="422">
        <v>292</v>
      </c>
      <c r="C50" s="422">
        <v>36173</v>
      </c>
      <c r="D50" s="422">
        <v>7176</v>
      </c>
      <c r="E50" s="422">
        <v>2120</v>
      </c>
      <c r="F50" s="422">
        <v>21</v>
      </c>
      <c r="G50" s="422">
        <v>105176</v>
      </c>
      <c r="H50" s="47"/>
      <c r="I50" s="118"/>
    </row>
    <row r="51" spans="1:10" ht="13.8" x14ac:dyDescent="0.25">
      <c r="A51" s="700">
        <v>2016</v>
      </c>
      <c r="B51" s="422">
        <v>316</v>
      </c>
      <c r="C51" s="422">
        <v>38948</v>
      </c>
      <c r="D51" s="422">
        <v>7709</v>
      </c>
      <c r="E51" s="422">
        <v>2352</v>
      </c>
      <c r="F51" s="422">
        <v>26</v>
      </c>
      <c r="G51" s="422">
        <v>115148</v>
      </c>
      <c r="H51" s="47"/>
      <c r="I51" s="118"/>
    </row>
    <row r="52" spans="1:10" ht="13.8" x14ac:dyDescent="0.25">
      <c r="A52" s="701">
        <v>2017</v>
      </c>
      <c r="B52" s="422">
        <v>323</v>
      </c>
      <c r="C52" s="422">
        <v>41653</v>
      </c>
      <c r="D52" s="422">
        <v>7911</v>
      </c>
      <c r="E52" s="422">
        <v>2344</v>
      </c>
      <c r="F52" s="422">
        <v>28</v>
      </c>
      <c r="G52" s="422">
        <v>119125</v>
      </c>
      <c r="H52" s="47"/>
      <c r="I52" s="118"/>
    </row>
    <row r="53" spans="1:10" ht="13.8" x14ac:dyDescent="0.25">
      <c r="A53" s="745">
        <v>2018</v>
      </c>
      <c r="B53" s="422">
        <v>328</v>
      </c>
      <c r="C53" s="422">
        <v>42817</v>
      </c>
      <c r="D53" s="422">
        <v>8715</v>
      </c>
      <c r="E53" s="422">
        <v>2402</v>
      </c>
      <c r="F53" s="422">
        <v>44</v>
      </c>
      <c r="G53" s="422">
        <v>123022</v>
      </c>
      <c r="H53" s="47"/>
      <c r="I53" s="118"/>
    </row>
    <row r="54" spans="1:10" ht="13.8" x14ac:dyDescent="0.25">
      <c r="A54" s="847">
        <v>2019</v>
      </c>
      <c r="B54" s="422">
        <v>333</v>
      </c>
      <c r="C54" s="422">
        <v>42645</v>
      </c>
      <c r="D54" s="422">
        <v>9372</v>
      </c>
      <c r="E54" s="422">
        <v>2311</v>
      </c>
      <c r="F54" s="422">
        <v>65</v>
      </c>
      <c r="G54" s="422">
        <v>123424</v>
      </c>
      <c r="H54" s="47"/>
      <c r="I54" s="118"/>
    </row>
    <row r="55" spans="1:10" ht="13.8" x14ac:dyDescent="0.25">
      <c r="A55" s="880">
        <v>2020</v>
      </c>
      <c r="B55" s="422">
        <v>268</v>
      </c>
      <c r="C55" s="422">
        <v>21911</v>
      </c>
      <c r="D55" s="422">
        <v>7634</v>
      </c>
      <c r="E55" s="422">
        <v>330</v>
      </c>
      <c r="F55" s="422">
        <v>40</v>
      </c>
      <c r="G55" s="422">
        <v>56627</v>
      </c>
      <c r="H55" s="47"/>
      <c r="I55" s="118"/>
    </row>
    <row r="56" spans="1:10" ht="13.8" x14ac:dyDescent="0.25">
      <c r="A56" s="955">
        <v>2021</v>
      </c>
      <c r="B56" s="422">
        <v>272</v>
      </c>
      <c r="C56" s="422">
        <v>45224</v>
      </c>
      <c r="D56" s="422">
        <v>4354</v>
      </c>
      <c r="E56" s="422" t="s">
        <v>1094</v>
      </c>
      <c r="F56" s="422" t="s">
        <v>1094</v>
      </c>
      <c r="G56" s="422">
        <v>117012</v>
      </c>
      <c r="H56" s="47"/>
      <c r="I56" s="746"/>
    </row>
    <row r="57" spans="1:10" ht="13.8" x14ac:dyDescent="0.25">
      <c r="A57" s="1028">
        <v>2022</v>
      </c>
      <c r="B57" s="422">
        <v>283</v>
      </c>
      <c r="C57" s="422">
        <v>53141</v>
      </c>
      <c r="D57" s="422">
        <v>4381</v>
      </c>
      <c r="E57" s="422" t="s">
        <v>1094</v>
      </c>
      <c r="F57" s="422" t="s">
        <v>1094</v>
      </c>
      <c r="G57" s="422">
        <v>132859</v>
      </c>
      <c r="H57" s="47"/>
      <c r="I57" s="746"/>
    </row>
    <row r="58" spans="1:10" x14ac:dyDescent="0.25">
      <c r="A58" s="433" t="s">
        <v>1209</v>
      </c>
      <c r="B58" s="492">
        <f>(B57/B56-1)*100</f>
        <v>4.0441176470588314</v>
      </c>
      <c r="C58" s="492">
        <f>(C57/C56-1)*100</f>
        <v>17.506191402794968</v>
      </c>
      <c r="D58" s="492">
        <f t="shared" ref="D58:G58" si="2">(D57/D56-1)*100</f>
        <v>0.62011943040882755</v>
      </c>
      <c r="E58" s="1538" t="s">
        <v>1094</v>
      </c>
      <c r="F58" s="1538" t="s">
        <v>1094</v>
      </c>
      <c r="G58" s="492">
        <f t="shared" si="2"/>
        <v>13.543055413120019</v>
      </c>
      <c r="H58" s="47"/>
      <c r="I58" s="118"/>
      <c r="J58" s="172"/>
    </row>
    <row r="59" spans="1:10" ht="13.8" x14ac:dyDescent="0.25">
      <c r="A59" s="42"/>
      <c r="B59" s="13"/>
      <c r="C59" s="13"/>
      <c r="D59" s="13"/>
      <c r="E59" s="13"/>
      <c r="F59" s="13"/>
      <c r="G59" s="13"/>
      <c r="H59" s="47"/>
      <c r="I59" s="746"/>
      <c r="J59" s="47"/>
    </row>
    <row r="60" spans="1:10" ht="13.8" x14ac:dyDescent="0.25">
      <c r="A60" s="905" t="s">
        <v>1735</v>
      </c>
      <c r="B60" s="13"/>
      <c r="C60" s="13"/>
      <c r="D60" s="13"/>
      <c r="E60" s="13"/>
      <c r="F60" s="13"/>
      <c r="G60" s="13"/>
      <c r="H60" s="47"/>
      <c r="I60" s="746"/>
      <c r="J60" s="47"/>
    </row>
    <row r="61" spans="1:10" ht="12.75" customHeight="1" x14ac:dyDescent="0.25">
      <c r="A61" s="26" t="s">
        <v>292</v>
      </c>
      <c r="B61" s="46"/>
      <c r="C61" s="46"/>
      <c r="D61" s="46"/>
      <c r="E61" s="46"/>
      <c r="F61" s="46"/>
      <c r="G61" s="46"/>
      <c r="J61" s="118"/>
    </row>
    <row r="62" spans="1:10" s="26" customFormat="1" ht="13.8" x14ac:dyDescent="0.25">
      <c r="A62" s="26" t="s">
        <v>934</v>
      </c>
    </row>
    <row r="64" spans="1:10" ht="17.399999999999999" x14ac:dyDescent="0.3">
      <c r="A64" s="1609" t="s">
        <v>289</v>
      </c>
      <c r="B64" s="1609"/>
      <c r="C64" s="1609"/>
      <c r="D64" s="1609"/>
      <c r="E64" s="1609"/>
      <c r="F64" s="1609"/>
      <c r="G64" s="1609"/>
      <c r="H64" s="29"/>
    </row>
    <row r="65" spans="1:8" ht="17.399999999999999" x14ac:dyDescent="0.3">
      <c r="A65" s="1609" t="s">
        <v>2520</v>
      </c>
      <c r="B65" s="1609"/>
      <c r="C65" s="1609"/>
      <c r="D65" s="1609"/>
      <c r="E65" s="1609"/>
      <c r="F65" s="1609"/>
      <c r="G65" s="1609"/>
      <c r="H65" s="29"/>
    </row>
    <row r="67" spans="1:8" ht="15.6" x14ac:dyDescent="0.3">
      <c r="C67" s="37">
        <v>2018</v>
      </c>
      <c r="D67" s="37">
        <v>2019</v>
      </c>
      <c r="E67" s="37">
        <v>2020</v>
      </c>
      <c r="F67" s="37">
        <v>2021</v>
      </c>
      <c r="G67" s="37">
        <v>2022</v>
      </c>
    </row>
    <row r="68" spans="1:8" ht="4.5" customHeight="1" thickBot="1" x14ac:dyDescent="0.3">
      <c r="A68" s="24"/>
      <c r="B68" s="24"/>
      <c r="C68" s="18"/>
      <c r="D68" s="18"/>
      <c r="E68" s="18"/>
      <c r="F68" s="18"/>
      <c r="G68" s="18"/>
    </row>
    <row r="69" spans="1:8" ht="4.5" customHeight="1" x14ac:dyDescent="0.25">
      <c r="C69" s="14"/>
      <c r="D69" s="14"/>
      <c r="E69" s="14"/>
      <c r="F69" s="14"/>
      <c r="G69" s="14"/>
    </row>
    <row r="70" spans="1:8" ht="13.8" x14ac:dyDescent="0.25">
      <c r="A70" s="159" t="s">
        <v>373</v>
      </c>
      <c r="B70" s="159"/>
      <c r="C70" s="165">
        <v>184449</v>
      </c>
      <c r="D70" s="165">
        <v>190761</v>
      </c>
      <c r="E70" s="165">
        <v>36488</v>
      </c>
      <c r="F70" s="165">
        <v>55864</v>
      </c>
      <c r="G70" s="165">
        <v>170134</v>
      </c>
      <c r="H70" s="428"/>
    </row>
    <row r="71" spans="1:8" ht="13.8" x14ac:dyDescent="0.25">
      <c r="A71" s="159" t="s">
        <v>374</v>
      </c>
      <c r="B71" s="159"/>
      <c r="C71" s="165">
        <v>186281</v>
      </c>
      <c r="D71" s="165">
        <v>192422</v>
      </c>
      <c r="E71" s="165">
        <v>34922</v>
      </c>
      <c r="F71" s="165">
        <v>55296</v>
      </c>
      <c r="G71" s="165">
        <v>171515</v>
      </c>
      <c r="H71" s="428"/>
    </row>
    <row r="72" spans="1:8" ht="4.5" customHeight="1" x14ac:dyDescent="0.25">
      <c r="A72" s="159"/>
      <c r="B72" s="159"/>
      <c r="C72" s="210"/>
      <c r="D72" s="210"/>
      <c r="E72" s="210"/>
      <c r="F72" s="210"/>
      <c r="G72" s="210"/>
    </row>
    <row r="73" spans="1:8" ht="4.5" customHeight="1" x14ac:dyDescent="0.25">
      <c r="A73" s="159"/>
      <c r="B73" s="159"/>
      <c r="C73" s="165"/>
      <c r="D73" s="165"/>
      <c r="E73" s="165"/>
      <c r="F73" s="165"/>
      <c r="G73" s="165"/>
    </row>
    <row r="74" spans="1:8" ht="13.8" x14ac:dyDescent="0.25">
      <c r="A74" s="32" t="s">
        <v>375</v>
      </c>
      <c r="B74" s="32"/>
      <c r="C74" s="303">
        <v>370730</v>
      </c>
      <c r="D74" s="303">
        <v>383183</v>
      </c>
      <c r="E74" s="303">
        <v>71410</v>
      </c>
      <c r="F74" s="303">
        <f>SUM(F70:F71)</f>
        <v>111160</v>
      </c>
      <c r="G74" s="303">
        <f>SUM(G70:G71)</f>
        <v>341649</v>
      </c>
      <c r="H74" s="428"/>
    </row>
    <row r="75" spans="1:8" s="42" customFormat="1" ht="11.4" x14ac:dyDescent="0.2">
      <c r="A75" s="42" t="s">
        <v>1209</v>
      </c>
      <c r="C75" s="331">
        <v>1.1330283149169063E-2</v>
      </c>
      <c r="D75" s="331">
        <v>3.3590483640385083</v>
      </c>
      <c r="E75" s="331">
        <v>-81.363995793132787</v>
      </c>
      <c r="F75" s="331">
        <f>(F74/E74-1)*100</f>
        <v>55.664472762918351</v>
      </c>
      <c r="G75" s="331">
        <f>(G74/F74-1)*100</f>
        <v>207.34886649874053</v>
      </c>
    </row>
    <row r="76" spans="1:8" s="42" customFormat="1" ht="11.4" x14ac:dyDescent="0.2">
      <c r="C76" s="194"/>
      <c r="D76" s="194"/>
      <c r="E76" s="194"/>
      <c r="F76" s="194"/>
      <c r="G76" s="194"/>
    </row>
    <row r="77" spans="1:8" ht="13.8" x14ac:dyDescent="0.25">
      <c r="A77" s="26" t="s">
        <v>858</v>
      </c>
    </row>
    <row r="79" spans="1:8" ht="17.399999999999999" x14ac:dyDescent="0.3">
      <c r="A79" s="1609" t="s">
        <v>2521</v>
      </c>
      <c r="B79" s="1609"/>
      <c r="C79" s="1609"/>
      <c r="D79" s="1609"/>
      <c r="E79" s="1609"/>
      <c r="F79" s="1609"/>
      <c r="G79" s="1609"/>
    </row>
    <row r="80" spans="1:8" ht="17.399999999999999" x14ac:dyDescent="0.3">
      <c r="A80" s="1609" t="s">
        <v>2520</v>
      </c>
      <c r="B80" s="1609"/>
      <c r="C80" s="1609"/>
      <c r="D80" s="1609"/>
      <c r="E80" s="1609"/>
      <c r="F80" s="1609"/>
      <c r="G80" s="1609"/>
    </row>
    <row r="81" spans="1:7" x14ac:dyDescent="0.25">
      <c r="A81" s="490"/>
      <c r="B81" s="490"/>
      <c r="C81" s="490"/>
      <c r="D81" s="490"/>
      <c r="E81" s="490"/>
      <c r="F81" s="490"/>
      <c r="G81" s="490"/>
    </row>
    <row r="82" spans="1:7" ht="15.6" x14ac:dyDescent="0.3">
      <c r="A82" s="490"/>
      <c r="B82" s="490"/>
      <c r="C82" s="488">
        <v>2018</v>
      </c>
      <c r="D82" s="488">
        <v>2019</v>
      </c>
      <c r="E82" s="488">
        <v>2020</v>
      </c>
      <c r="F82" s="488">
        <v>2021</v>
      </c>
      <c r="G82" s="488">
        <v>2022</v>
      </c>
    </row>
    <row r="83" spans="1:7" ht="5.25" customHeight="1" thickBot="1" x14ac:dyDescent="0.3">
      <c r="A83" s="441"/>
      <c r="B83" s="441"/>
      <c r="C83" s="489"/>
      <c r="D83" s="489"/>
      <c r="E83" s="489"/>
      <c r="F83" s="489"/>
      <c r="G83" s="489"/>
    </row>
    <row r="84" spans="1:7" ht="3.75" customHeight="1" x14ac:dyDescent="0.25">
      <c r="A84" s="490"/>
      <c r="B84" s="490"/>
      <c r="C84" s="1576"/>
      <c r="D84" s="1576"/>
      <c r="E84" s="1576"/>
      <c r="F84" s="1576"/>
      <c r="G84" s="1576"/>
    </row>
    <row r="85" spans="1:7" ht="13.8" x14ac:dyDescent="0.25">
      <c r="A85" s="1572" t="s">
        <v>2522</v>
      </c>
      <c r="B85" s="434"/>
      <c r="C85" s="1574">
        <v>94</v>
      </c>
      <c r="D85" s="422">
        <v>87</v>
      </c>
      <c r="E85" s="422" t="s">
        <v>1094</v>
      </c>
      <c r="F85" s="422" t="s">
        <v>1094</v>
      </c>
      <c r="G85" s="1574">
        <v>53</v>
      </c>
    </row>
    <row r="86" spans="1:7" ht="13.8" x14ac:dyDescent="0.25">
      <c r="A86" s="1572" t="s">
        <v>2523</v>
      </c>
      <c r="B86" s="434"/>
      <c r="C86" s="1574">
        <v>115510</v>
      </c>
      <c r="D86" s="1574">
        <v>128212</v>
      </c>
      <c r="E86" s="422" t="s">
        <v>1094</v>
      </c>
      <c r="F86" s="422" t="s">
        <v>1094</v>
      </c>
      <c r="G86" s="1574">
        <v>52787</v>
      </c>
    </row>
    <row r="87" spans="1:7" x14ac:dyDescent="0.25">
      <c r="A87" s="433" t="s">
        <v>1209</v>
      </c>
      <c r="B87" s="433"/>
      <c r="C87" s="492">
        <v>27.1</v>
      </c>
      <c r="D87" s="492">
        <v>11</v>
      </c>
      <c r="E87" s="1573" t="s">
        <v>1094</v>
      </c>
      <c r="F87" s="1573" t="s">
        <v>1094</v>
      </c>
      <c r="G87" s="1577" t="s">
        <v>1094</v>
      </c>
    </row>
    <row r="89" spans="1:7" ht="13.8" x14ac:dyDescent="0.25">
      <c r="A89" s="1575" t="s">
        <v>2543</v>
      </c>
    </row>
  </sheetData>
  <customSheetViews>
    <customSheetView guid="{F67F5823-51D5-4D47-B100-5B47C1E6BCB9}"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61">
      <selection activeCell="H77" sqref="H76:H77"/>
      <pageMargins left="0.75" right="0.75" top="1" bottom="1" header="0.5" footer="0.5"/>
      <printOptions horizontalCentered="1"/>
      <pageSetup scale="60" firstPageNumber="33" orientation="portrait" horizontalDpi="4294967293" verticalDpi="300" r:id="rId2"/>
      <headerFooter alignWithMargins="0">
        <oddFooter>&amp;C&amp;P</oddFooter>
      </headerFooter>
    </customSheetView>
  </customSheetViews>
  <mergeCells count="10">
    <mergeCell ref="A1:G1"/>
    <mergeCell ref="A3:G3"/>
    <mergeCell ref="A5:G5"/>
    <mergeCell ref="A17:G17"/>
    <mergeCell ref="A15:G15"/>
    <mergeCell ref="A79:G79"/>
    <mergeCell ref="A80:G80"/>
    <mergeCell ref="A64:G64"/>
    <mergeCell ref="A65:G65"/>
    <mergeCell ref="A42:G42"/>
  </mergeCells>
  <phoneticPr fontId="0" type="noConversion"/>
  <printOptions horizontalCentered="1"/>
  <pageMargins left="0.74803149606299202" right="0.74803149606299202" top="0.98425196850393704" bottom="0.98425196850393704" header="0.511811023622047" footer="0.511811023622047"/>
  <pageSetup scale="57" firstPageNumber="27" orientation="portrait" useFirstPageNumber="1" r:id="rId3"/>
  <headerFooter alignWithMargins="0"/>
  <legacyDrawingHF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indexed="11"/>
    <pageSetUpPr fitToPage="1"/>
  </sheetPr>
  <dimension ref="A1:Z80"/>
  <sheetViews>
    <sheetView zoomScaleNormal="100" workbookViewId="0">
      <selection activeCell="A36" sqref="A36"/>
    </sheetView>
  </sheetViews>
  <sheetFormatPr defaultColWidth="9.109375" defaultRowHeight="13.2" x14ac:dyDescent="0.25"/>
  <cols>
    <col min="1" max="1" width="50.33203125" style="755" customWidth="1"/>
    <col min="2" max="8" width="9.88671875" style="755" customWidth="1"/>
    <col min="9" max="9" width="8.33203125" style="755" customWidth="1"/>
    <col min="10" max="10" width="2.33203125" style="755" customWidth="1"/>
    <col min="11" max="11" width="8.33203125" style="755" customWidth="1"/>
    <col min="12" max="12" width="2.33203125" style="755" customWidth="1"/>
    <col min="13" max="13" width="8.33203125" style="755" customWidth="1"/>
    <col min="14" max="14" width="2.6640625" style="755" customWidth="1"/>
    <col min="15" max="16384" width="9.109375" style="755"/>
  </cols>
  <sheetData>
    <row r="1" spans="1:14" ht="18" customHeight="1" x14ac:dyDescent="0.3">
      <c r="A1" s="1666" t="s">
        <v>768</v>
      </c>
      <c r="B1" s="1666"/>
      <c r="C1" s="1666"/>
      <c r="D1" s="1666"/>
      <c r="E1" s="1666"/>
      <c r="F1" s="1666"/>
      <c r="G1" s="1666"/>
      <c r="H1" s="1666"/>
      <c r="I1" s="1666"/>
      <c r="J1" s="1666"/>
      <c r="K1" s="1666"/>
      <c r="L1" s="1666"/>
      <c r="M1" s="1666"/>
      <c r="N1" s="1666"/>
    </row>
    <row r="2" spans="1:14" ht="17.399999999999999" x14ac:dyDescent="0.3">
      <c r="A2" s="788"/>
    </row>
    <row r="3" spans="1:14" ht="17.399999999999999" x14ac:dyDescent="0.3">
      <c r="A3" s="1667" t="s">
        <v>488</v>
      </c>
      <c r="B3" s="1667"/>
      <c r="C3" s="1667"/>
      <c r="D3" s="1667"/>
      <c r="E3" s="1667"/>
      <c r="F3" s="1667"/>
      <c r="G3" s="1667"/>
      <c r="H3" s="1667"/>
      <c r="I3" s="1667"/>
      <c r="J3" s="1667"/>
      <c r="K3" s="1667"/>
      <c r="L3" s="1667"/>
      <c r="M3" s="1667"/>
      <c r="N3" s="1667"/>
    </row>
    <row r="4" spans="1:14" ht="12.75" customHeight="1" x14ac:dyDescent="0.3">
      <c r="A4" s="787"/>
      <c r="B4" s="787"/>
      <c r="C4" s="787"/>
      <c r="D4" s="787"/>
      <c r="E4" s="787"/>
    </row>
    <row r="5" spans="1:14" ht="17.399999999999999" x14ac:dyDescent="0.3">
      <c r="A5" s="1666" t="s">
        <v>2486</v>
      </c>
      <c r="B5" s="1666"/>
      <c r="C5" s="1666"/>
      <c r="D5" s="1666"/>
      <c r="E5" s="1666"/>
      <c r="F5" s="1666"/>
      <c r="G5" s="1666"/>
      <c r="H5" s="1666"/>
      <c r="I5" s="1666"/>
      <c r="J5" s="1666"/>
      <c r="K5" s="1666"/>
      <c r="L5" s="1666"/>
      <c r="M5" s="1666"/>
      <c r="N5" s="1666"/>
    </row>
    <row r="6" spans="1:14" ht="17.399999999999999" x14ac:dyDescent="0.3">
      <c r="A6" s="1666" t="s">
        <v>1610</v>
      </c>
      <c r="B6" s="1666"/>
      <c r="C6" s="1666"/>
      <c r="D6" s="1666"/>
      <c r="E6" s="1666"/>
      <c r="F6" s="1666"/>
      <c r="G6" s="1666"/>
      <c r="H6" s="1666"/>
      <c r="I6" s="1666"/>
      <c r="J6" s="1666"/>
      <c r="K6" s="1666"/>
      <c r="L6" s="1666"/>
      <c r="M6" s="1666"/>
      <c r="N6" s="1666"/>
    </row>
    <row r="7" spans="1:14" s="756" customFormat="1" ht="12" customHeight="1" x14ac:dyDescent="0.25">
      <c r="B7" s="786"/>
      <c r="C7" s="786"/>
      <c r="D7" s="786"/>
      <c r="E7" s="786"/>
    </row>
    <row r="8" spans="1:14" s="780" customFormat="1" ht="18" x14ac:dyDescent="0.3">
      <c r="B8" s="779" t="s">
        <v>1393</v>
      </c>
      <c r="C8" s="779" t="s">
        <v>1495</v>
      </c>
      <c r="D8" s="779" t="s">
        <v>1585</v>
      </c>
      <c r="E8" s="779" t="s">
        <v>1662</v>
      </c>
      <c r="F8" s="779" t="s">
        <v>1687</v>
      </c>
      <c r="G8" s="779" t="s">
        <v>1805</v>
      </c>
      <c r="H8" s="779" t="s">
        <v>1929</v>
      </c>
      <c r="I8" s="779" t="s">
        <v>2256</v>
      </c>
      <c r="J8" s="1456" t="s">
        <v>2073</v>
      </c>
      <c r="K8" s="779" t="s">
        <v>2257</v>
      </c>
      <c r="L8" s="1456" t="s">
        <v>2073</v>
      </c>
      <c r="M8" s="779" t="s">
        <v>2258</v>
      </c>
      <c r="N8" s="1455" t="s">
        <v>2075</v>
      </c>
    </row>
    <row r="9" spans="1:14" s="756" customFormat="1" ht="4.5" customHeight="1" thickBot="1" x14ac:dyDescent="0.35">
      <c r="A9" s="773"/>
      <c r="B9" s="772"/>
      <c r="C9" s="772"/>
      <c r="D9" s="772"/>
      <c r="E9" s="772"/>
      <c r="F9" s="772"/>
      <c r="G9" s="772"/>
      <c r="H9" s="772"/>
      <c r="I9" s="772"/>
      <c r="J9" s="772"/>
      <c r="K9" s="772"/>
      <c r="L9" s="772"/>
      <c r="M9" s="772"/>
      <c r="N9" s="772"/>
    </row>
    <row r="10" spans="1:14" s="756" customFormat="1" ht="4.5" customHeight="1" x14ac:dyDescent="0.25">
      <c r="B10" s="1295"/>
      <c r="C10" s="1295"/>
      <c r="D10" s="1295"/>
      <c r="E10" s="1295"/>
      <c r="F10" s="1295"/>
      <c r="G10" s="1295"/>
      <c r="H10" s="1295"/>
      <c r="I10" s="1295"/>
      <c r="J10" s="1448"/>
      <c r="K10" s="1295"/>
      <c r="L10" s="1448"/>
      <c r="M10" s="760"/>
      <c r="N10" s="1448"/>
    </row>
    <row r="11" spans="1:14" s="780" customFormat="1" ht="13.8" x14ac:dyDescent="0.25">
      <c r="A11" s="785" t="s">
        <v>1609</v>
      </c>
      <c r="B11" s="884">
        <v>72.3</v>
      </c>
      <c r="C11" s="884">
        <v>84.9</v>
      </c>
      <c r="D11" s="884">
        <v>86</v>
      </c>
      <c r="E11" s="884">
        <v>74.8</v>
      </c>
      <c r="F11" s="884">
        <v>66.400000000000006</v>
      </c>
      <c r="G11" s="884">
        <v>63.7</v>
      </c>
      <c r="H11" s="884">
        <v>57.5</v>
      </c>
      <c r="I11" s="1785">
        <v>50.6</v>
      </c>
      <c r="J11" s="1785"/>
      <c r="K11" s="1785">
        <v>37</v>
      </c>
      <c r="L11" s="1785"/>
      <c r="M11" s="1785">
        <v>44.6</v>
      </c>
      <c r="N11" s="1785"/>
    </row>
    <row r="12" spans="1:14" s="780" customFormat="1" ht="13.8" x14ac:dyDescent="0.25">
      <c r="A12" s="785" t="s">
        <v>1608</v>
      </c>
      <c r="B12" s="884">
        <v>91.7</v>
      </c>
      <c r="C12" s="884">
        <v>98.2</v>
      </c>
      <c r="D12" s="884">
        <v>114.4</v>
      </c>
      <c r="E12" s="884">
        <v>140</v>
      </c>
      <c r="F12" s="884">
        <v>174.8</v>
      </c>
      <c r="G12" s="884">
        <v>189.1</v>
      </c>
      <c r="H12" s="884">
        <v>179.5</v>
      </c>
      <c r="I12" s="1785">
        <v>194.7</v>
      </c>
      <c r="J12" s="1785"/>
      <c r="K12" s="1785">
        <v>199.5</v>
      </c>
      <c r="L12" s="1785"/>
      <c r="M12" s="1785">
        <v>227</v>
      </c>
      <c r="N12" s="1785"/>
    </row>
    <row r="13" spans="1:14" s="780" customFormat="1" ht="13.8" x14ac:dyDescent="0.25">
      <c r="A13" s="785" t="s">
        <v>1607</v>
      </c>
      <c r="B13" s="884">
        <v>44</v>
      </c>
      <c r="C13" s="884">
        <v>48.7</v>
      </c>
      <c r="D13" s="884">
        <v>48.9</v>
      </c>
      <c r="E13" s="884">
        <v>54.7</v>
      </c>
      <c r="F13" s="884">
        <v>63</v>
      </c>
      <c r="G13" s="884">
        <v>65.2</v>
      </c>
      <c r="H13" s="884">
        <v>63.6</v>
      </c>
      <c r="I13" s="1785">
        <v>67.7</v>
      </c>
      <c r="J13" s="1785"/>
      <c r="K13" s="1785">
        <v>52</v>
      </c>
      <c r="L13" s="1785"/>
      <c r="M13" s="1785">
        <v>70.400000000000006</v>
      </c>
      <c r="N13" s="1785"/>
    </row>
    <row r="14" spans="1:14" s="780" customFormat="1" ht="13.8" x14ac:dyDescent="0.25">
      <c r="A14" s="785" t="s">
        <v>1606</v>
      </c>
      <c r="B14" s="884">
        <v>2</v>
      </c>
      <c r="C14" s="884">
        <v>2.2000000000000002</v>
      </c>
      <c r="D14" s="884">
        <v>2.4</v>
      </c>
      <c r="E14" s="884">
        <v>2.6</v>
      </c>
      <c r="F14" s="884">
        <v>2.8</v>
      </c>
      <c r="G14" s="884">
        <v>2.7</v>
      </c>
      <c r="H14" s="884">
        <v>2.6</v>
      </c>
      <c r="I14" s="1785">
        <v>2.8</v>
      </c>
      <c r="J14" s="1785"/>
      <c r="K14" s="1785">
        <v>4.4000000000000004</v>
      </c>
      <c r="L14" s="1785"/>
      <c r="M14" s="1785">
        <v>4</v>
      </c>
      <c r="N14" s="1785"/>
    </row>
    <row r="15" spans="1:14" s="780" customFormat="1" ht="13.8" x14ac:dyDescent="0.25">
      <c r="A15" s="785" t="s">
        <v>1605</v>
      </c>
      <c r="B15" s="884">
        <v>57.8</v>
      </c>
      <c r="C15" s="884">
        <v>58.1</v>
      </c>
      <c r="D15" s="884">
        <v>60.7</v>
      </c>
      <c r="E15" s="884">
        <v>65.8</v>
      </c>
      <c r="F15" s="884">
        <v>72.400000000000006</v>
      </c>
      <c r="G15" s="884">
        <v>81.8</v>
      </c>
      <c r="H15" s="884">
        <v>89</v>
      </c>
      <c r="I15" s="1785">
        <v>94.6</v>
      </c>
      <c r="J15" s="1785"/>
      <c r="K15" s="1785">
        <v>88.9</v>
      </c>
      <c r="L15" s="1785"/>
      <c r="M15" s="1785">
        <v>97.9</v>
      </c>
      <c r="N15" s="1785"/>
    </row>
    <row r="16" spans="1:14" s="780" customFormat="1" ht="13.8" x14ac:dyDescent="0.25">
      <c r="A16" s="785" t="s">
        <v>1604</v>
      </c>
      <c r="B16" s="884">
        <v>249.3</v>
      </c>
      <c r="C16" s="884">
        <v>263.60000000000002</v>
      </c>
      <c r="D16" s="884">
        <v>269.60000000000002</v>
      </c>
      <c r="E16" s="884">
        <v>227.9</v>
      </c>
      <c r="F16" s="884">
        <v>220.3</v>
      </c>
      <c r="G16" s="884">
        <v>249.1</v>
      </c>
      <c r="H16" s="884">
        <v>283.10000000000002</v>
      </c>
      <c r="I16" s="1785">
        <v>267.2</v>
      </c>
      <c r="J16" s="1785"/>
      <c r="K16" s="1785">
        <v>207.7</v>
      </c>
      <c r="L16" s="1785"/>
      <c r="M16" s="1785">
        <v>283.2</v>
      </c>
      <c r="N16" s="1785"/>
    </row>
    <row r="17" spans="1:14" s="780" customFormat="1" ht="13.8" x14ac:dyDescent="0.25">
      <c r="A17" s="785" t="s">
        <v>1603</v>
      </c>
      <c r="B17" s="884">
        <v>34.9</v>
      </c>
      <c r="C17" s="884">
        <v>34.799999999999997</v>
      </c>
      <c r="D17" s="884">
        <v>36.700000000000003</v>
      </c>
      <c r="E17" s="884">
        <v>40.1</v>
      </c>
      <c r="F17" s="884">
        <v>43.4</v>
      </c>
      <c r="G17" s="884">
        <v>45.9</v>
      </c>
      <c r="H17" s="884">
        <v>47.5</v>
      </c>
      <c r="I17" s="1785">
        <v>49.2</v>
      </c>
      <c r="J17" s="1785"/>
      <c r="K17" s="1785">
        <v>49.5</v>
      </c>
      <c r="L17" s="1785"/>
      <c r="M17" s="1785">
        <v>58.7</v>
      </c>
      <c r="N17" s="1785"/>
    </row>
    <row r="18" spans="1:14" s="780" customFormat="1" ht="13.8" x14ac:dyDescent="0.25">
      <c r="A18" s="785" t="s">
        <v>1602</v>
      </c>
      <c r="B18" s="884">
        <v>4.4000000000000004</v>
      </c>
      <c r="C18" s="884">
        <v>4.8</v>
      </c>
      <c r="D18" s="884">
        <v>5.4</v>
      </c>
      <c r="E18" s="884">
        <v>5.7</v>
      </c>
      <c r="F18" s="884">
        <v>6.1</v>
      </c>
      <c r="G18" s="884">
        <v>6.6</v>
      </c>
      <c r="H18" s="884">
        <v>6.8</v>
      </c>
      <c r="I18" s="1785">
        <v>7.1</v>
      </c>
      <c r="J18" s="1785"/>
      <c r="K18" s="1785">
        <v>5.0999999999999996</v>
      </c>
      <c r="L18" s="1785"/>
      <c r="M18" s="1785">
        <v>5.2</v>
      </c>
      <c r="N18" s="1785"/>
    </row>
    <row r="19" spans="1:14" s="780" customFormat="1" ht="13.8" x14ac:dyDescent="0.25">
      <c r="A19" s="785" t="s">
        <v>1601</v>
      </c>
      <c r="B19" s="884">
        <v>4</v>
      </c>
      <c r="C19" s="884">
        <v>3.9</v>
      </c>
      <c r="D19" s="884">
        <v>4.0999999999999996</v>
      </c>
      <c r="E19" s="884">
        <v>4.0999999999999996</v>
      </c>
      <c r="F19" s="884">
        <v>4.2</v>
      </c>
      <c r="G19" s="884">
        <v>4.4000000000000004</v>
      </c>
      <c r="H19" s="884">
        <v>4.5999999999999996</v>
      </c>
      <c r="I19" s="1785">
        <v>4.7</v>
      </c>
      <c r="J19" s="1785"/>
      <c r="K19" s="1785">
        <v>3</v>
      </c>
      <c r="L19" s="1785"/>
      <c r="M19" s="1785">
        <v>2.6</v>
      </c>
      <c r="N19" s="1785"/>
    </row>
    <row r="20" spans="1:14" s="780" customFormat="1" ht="13.8" x14ac:dyDescent="0.25">
      <c r="A20" s="785" t="s">
        <v>1600</v>
      </c>
      <c r="B20" s="884">
        <v>30.5</v>
      </c>
      <c r="C20" s="884">
        <v>30.2</v>
      </c>
      <c r="D20" s="884">
        <v>31.2</v>
      </c>
      <c r="E20" s="884">
        <v>32</v>
      </c>
      <c r="F20" s="884">
        <v>36.700000000000003</v>
      </c>
      <c r="G20" s="884">
        <v>38.9</v>
      </c>
      <c r="H20" s="884">
        <v>39.6</v>
      </c>
      <c r="I20" s="1785">
        <v>39.700000000000003</v>
      </c>
      <c r="J20" s="1785"/>
      <c r="K20" s="1785">
        <v>25.2</v>
      </c>
      <c r="L20" s="1785"/>
      <c r="M20" s="1785">
        <v>24.9</v>
      </c>
      <c r="N20" s="1785"/>
    </row>
    <row r="21" spans="1:14" s="780" customFormat="1" ht="13.8" x14ac:dyDescent="0.25">
      <c r="A21" s="785" t="s">
        <v>1599</v>
      </c>
      <c r="B21" s="884">
        <v>4.5</v>
      </c>
      <c r="C21" s="884">
        <v>5</v>
      </c>
      <c r="D21" s="884">
        <v>5.5</v>
      </c>
      <c r="E21" s="884">
        <v>5.3</v>
      </c>
      <c r="F21" s="884">
        <v>5.3</v>
      </c>
      <c r="G21" s="884">
        <v>5.5</v>
      </c>
      <c r="H21" s="884">
        <v>5.3</v>
      </c>
      <c r="I21" s="1785">
        <v>5.0999999999999996</v>
      </c>
      <c r="J21" s="1785"/>
      <c r="K21" s="1785">
        <v>2.2999999999999998</v>
      </c>
      <c r="L21" s="1785"/>
      <c r="M21" s="1785">
        <v>2.4</v>
      </c>
      <c r="N21" s="1785"/>
    </row>
    <row r="22" spans="1:14" s="780" customFormat="1" ht="13.8" x14ac:dyDescent="0.25">
      <c r="A22" s="785" t="s">
        <v>1598</v>
      </c>
      <c r="B22" s="884">
        <v>3.2</v>
      </c>
      <c r="C22" s="884">
        <v>3.5</v>
      </c>
      <c r="D22" s="884">
        <v>3.7</v>
      </c>
      <c r="E22" s="884">
        <v>3.7</v>
      </c>
      <c r="F22" s="884">
        <v>3.8</v>
      </c>
      <c r="G22" s="884">
        <v>3.9</v>
      </c>
      <c r="H22" s="884">
        <v>4.0999999999999996</v>
      </c>
      <c r="I22" s="1785">
        <v>4.4000000000000004</v>
      </c>
      <c r="J22" s="1785"/>
      <c r="K22" s="1785">
        <v>3.5</v>
      </c>
      <c r="L22" s="1785"/>
      <c r="M22" s="1785">
        <v>4.5999999999999996</v>
      </c>
      <c r="N22" s="1785"/>
    </row>
    <row r="23" spans="1:14" s="780" customFormat="1" ht="13.8" x14ac:dyDescent="0.25">
      <c r="A23" s="785" t="s">
        <v>1597</v>
      </c>
      <c r="B23" s="884">
        <v>33.9</v>
      </c>
      <c r="C23" s="884">
        <v>34.200000000000003</v>
      </c>
      <c r="D23" s="884">
        <v>36.1</v>
      </c>
      <c r="E23" s="884">
        <v>36.4</v>
      </c>
      <c r="F23" s="884">
        <v>38.9</v>
      </c>
      <c r="G23" s="884">
        <v>42.4</v>
      </c>
      <c r="H23" s="884">
        <v>44.4</v>
      </c>
      <c r="I23" s="1785">
        <v>47.3</v>
      </c>
      <c r="J23" s="1785"/>
      <c r="K23" s="1785">
        <v>14.5</v>
      </c>
      <c r="L23" s="1785"/>
      <c r="M23" s="1785">
        <v>17.2</v>
      </c>
      <c r="N23" s="1785"/>
    </row>
    <row r="24" spans="1:14" s="780" customFormat="1" ht="13.8" x14ac:dyDescent="0.25">
      <c r="A24" s="785" t="s">
        <v>1596</v>
      </c>
      <c r="B24" s="884">
        <v>3.6</v>
      </c>
      <c r="C24" s="884">
        <v>3.6</v>
      </c>
      <c r="D24" s="884">
        <v>3.5</v>
      </c>
      <c r="E24" s="884">
        <v>3.9</v>
      </c>
      <c r="F24" s="884">
        <v>3.5</v>
      </c>
      <c r="G24" s="884">
        <v>4.2</v>
      </c>
      <c r="H24" s="884">
        <v>4.2</v>
      </c>
      <c r="I24" s="1785">
        <v>4.3</v>
      </c>
      <c r="J24" s="1785"/>
      <c r="K24" s="1785">
        <v>1.7</v>
      </c>
      <c r="L24" s="1785"/>
      <c r="M24" s="1785">
        <v>2.5</v>
      </c>
      <c r="N24" s="1785"/>
    </row>
    <row r="25" spans="1:14" s="780" customFormat="1" ht="13.8" x14ac:dyDescent="0.25">
      <c r="A25" s="785" t="s">
        <v>1595</v>
      </c>
      <c r="B25" s="884">
        <v>8.6999999999999993</v>
      </c>
      <c r="C25" s="884">
        <v>8.9</v>
      </c>
      <c r="D25" s="884">
        <v>9</v>
      </c>
      <c r="E25" s="884">
        <v>9.4</v>
      </c>
      <c r="F25" s="884">
        <v>9.9</v>
      </c>
      <c r="G25" s="884">
        <v>10.4</v>
      </c>
      <c r="H25" s="884">
        <v>11</v>
      </c>
      <c r="I25" s="1785">
        <v>11.3</v>
      </c>
      <c r="J25" s="1785"/>
      <c r="K25" s="1785">
        <v>10.199999999999999</v>
      </c>
      <c r="L25" s="1785"/>
      <c r="M25" s="1785">
        <v>10.9</v>
      </c>
      <c r="N25" s="1785"/>
    </row>
    <row r="26" spans="1:14" s="780" customFormat="1" ht="4.5" customHeight="1" thickBot="1" x14ac:dyDescent="0.35">
      <c r="A26" s="773"/>
      <c r="B26" s="885"/>
      <c r="C26" s="885"/>
      <c r="D26" s="885"/>
      <c r="E26" s="885"/>
      <c r="F26" s="885"/>
      <c r="G26" s="885"/>
      <c r="H26" s="885"/>
      <c r="I26" s="885"/>
      <c r="J26" s="885"/>
      <c r="K26" s="885"/>
      <c r="L26" s="885"/>
      <c r="M26" s="885"/>
      <c r="N26" s="885"/>
    </row>
    <row r="27" spans="1:14" s="780" customFormat="1" ht="4.5" customHeight="1" x14ac:dyDescent="0.25">
      <c r="A27" s="771"/>
      <c r="B27" s="886"/>
      <c r="C27" s="886"/>
      <c r="D27" s="886"/>
      <c r="E27" s="886"/>
      <c r="F27" s="886"/>
      <c r="G27" s="886"/>
      <c r="H27" s="886"/>
      <c r="I27" s="886"/>
      <c r="J27" s="886"/>
      <c r="K27" s="886"/>
      <c r="L27" s="886"/>
      <c r="M27" s="886"/>
      <c r="N27" s="886"/>
    </row>
    <row r="28" spans="1:14" s="780" customFormat="1" ht="13.8" x14ac:dyDescent="0.25">
      <c r="A28" s="784" t="s">
        <v>1594</v>
      </c>
      <c r="B28" s="887">
        <v>644.70000000000005</v>
      </c>
      <c r="C28" s="887">
        <v>684.5</v>
      </c>
      <c r="D28" s="887">
        <v>717.2</v>
      </c>
      <c r="E28" s="887">
        <v>706.2</v>
      </c>
      <c r="F28" s="887">
        <v>751.6</v>
      </c>
      <c r="G28" s="887">
        <v>813.8</v>
      </c>
      <c r="H28" s="887">
        <v>843</v>
      </c>
      <c r="I28" s="1786">
        <v>850.4</v>
      </c>
      <c r="J28" s="1786"/>
      <c r="K28" s="1786">
        <v>704.6</v>
      </c>
      <c r="L28" s="1786"/>
      <c r="M28" s="1786">
        <v>856.2</v>
      </c>
      <c r="N28" s="1786"/>
    </row>
    <row r="29" spans="1:14" s="780" customFormat="1" ht="14.4" x14ac:dyDescent="0.3">
      <c r="A29" s="783" t="s">
        <v>1593</v>
      </c>
      <c r="B29" s="888">
        <v>16.543494996150887</v>
      </c>
      <c r="C29" s="888">
        <v>17.061316051844464</v>
      </c>
      <c r="D29" s="888">
        <v>17.403542829410338</v>
      </c>
      <c r="E29" s="888">
        <v>16.826304503216587</v>
      </c>
      <c r="F29" s="888">
        <v>17.370002311070028</v>
      </c>
      <c r="G29" s="888">
        <v>18.072396180324226</v>
      </c>
      <c r="H29" s="888">
        <v>18.032085561497325</v>
      </c>
      <c r="I29" s="1788">
        <v>17.501543527474787</v>
      </c>
      <c r="J29" s="1788"/>
      <c r="K29" s="1788">
        <v>14.77768456375839</v>
      </c>
      <c r="L29" s="1788"/>
      <c r="M29" s="1788">
        <v>15.843819393042191</v>
      </c>
      <c r="N29" s="1788"/>
    </row>
    <row r="30" spans="1:14" s="780" customFormat="1" ht="14.4" x14ac:dyDescent="0.3">
      <c r="A30" s="783"/>
      <c r="B30" s="782"/>
      <c r="C30" s="782"/>
      <c r="D30" s="782"/>
      <c r="E30" s="781"/>
      <c r="F30" s="781"/>
      <c r="G30" s="781"/>
      <c r="H30" s="781"/>
      <c r="I30" s="781"/>
      <c r="J30" s="781"/>
      <c r="K30" s="781"/>
      <c r="L30" s="781"/>
      <c r="M30" s="781"/>
    </row>
    <row r="31" spans="1:14" s="780" customFormat="1" ht="14.4" x14ac:dyDescent="0.3">
      <c r="A31" s="159" t="s">
        <v>1155</v>
      </c>
      <c r="B31" s="781"/>
      <c r="C31" s="782"/>
      <c r="D31" s="782"/>
      <c r="E31" s="782"/>
      <c r="F31" s="781"/>
      <c r="G31" s="781"/>
      <c r="H31" s="781"/>
      <c r="I31" s="781"/>
      <c r="J31" s="781"/>
      <c r="K31" s="781"/>
      <c r="L31" s="781"/>
      <c r="M31" s="781"/>
    </row>
    <row r="32" spans="1:14" s="780" customFormat="1" ht="14.4" x14ac:dyDescent="0.3">
      <c r="A32" s="159"/>
      <c r="B32" s="781"/>
      <c r="C32" s="782"/>
      <c r="D32" s="782"/>
      <c r="E32" s="782"/>
      <c r="F32" s="781"/>
      <c r="G32" s="781"/>
      <c r="H32" s="781"/>
      <c r="I32" s="781"/>
      <c r="J32" s="781"/>
      <c r="K32" s="781"/>
      <c r="L32" s="781"/>
      <c r="M32" s="781"/>
    </row>
    <row r="33" spans="1:26" ht="13.8" x14ac:dyDescent="0.25">
      <c r="A33" s="1784" t="s">
        <v>1907</v>
      </c>
      <c r="B33" s="1784"/>
      <c r="C33" s="1784"/>
      <c r="D33" s="1784"/>
      <c r="E33" s="1784"/>
      <c r="F33" s="1784"/>
      <c r="G33" s="1784"/>
      <c r="H33" s="1784"/>
      <c r="I33" s="1784"/>
      <c r="J33" s="1784"/>
      <c r="K33" s="1784"/>
      <c r="L33" s="1784"/>
      <c r="M33" s="1784"/>
    </row>
    <row r="34" spans="1:26" ht="13.8" x14ac:dyDescent="0.25">
      <c r="A34" s="756"/>
    </row>
    <row r="35" spans="1:26" ht="18" customHeight="1" x14ac:dyDescent="0.3">
      <c r="A35" s="1666" t="s">
        <v>769</v>
      </c>
      <c r="B35" s="1666"/>
      <c r="C35" s="1666"/>
      <c r="D35" s="1666"/>
      <c r="E35" s="1666"/>
      <c r="F35" s="1666"/>
      <c r="G35" s="1666"/>
      <c r="H35" s="1666"/>
      <c r="I35" s="1666"/>
      <c r="J35" s="1666"/>
      <c r="K35" s="1666"/>
      <c r="L35" s="1666"/>
      <c r="M35" s="1666"/>
      <c r="N35" s="1666"/>
    </row>
    <row r="37" spans="1:26" ht="17.399999999999999" x14ac:dyDescent="0.3">
      <c r="A37" s="1666" t="s">
        <v>1592</v>
      </c>
      <c r="B37" s="1666"/>
      <c r="C37" s="1666"/>
      <c r="D37" s="1666"/>
      <c r="E37" s="1666"/>
      <c r="F37" s="1666"/>
      <c r="G37" s="1666"/>
      <c r="H37" s="1666"/>
      <c r="I37" s="1666"/>
      <c r="J37" s="1666"/>
      <c r="K37" s="1666"/>
      <c r="L37" s="1666"/>
      <c r="M37" s="1666"/>
      <c r="N37" s="1666"/>
    </row>
    <row r="38" spans="1:26" ht="17.399999999999999" x14ac:dyDescent="0.3">
      <c r="A38" s="1666" t="s">
        <v>2487</v>
      </c>
      <c r="B38" s="1666"/>
      <c r="C38" s="1666"/>
      <c r="D38" s="1666"/>
      <c r="E38" s="1666"/>
      <c r="F38" s="1666"/>
      <c r="G38" s="1666"/>
      <c r="H38" s="1666"/>
      <c r="I38" s="1666"/>
      <c r="J38" s="1666"/>
      <c r="K38" s="1666"/>
      <c r="L38" s="1666"/>
      <c r="M38" s="1666"/>
      <c r="N38" s="1666"/>
    </row>
    <row r="39" spans="1:26" ht="17.399999999999999" x14ac:dyDescent="0.3">
      <c r="A39" s="1666" t="s">
        <v>474</v>
      </c>
      <c r="B39" s="1666"/>
      <c r="C39" s="1666"/>
      <c r="D39" s="1666"/>
      <c r="E39" s="1666"/>
      <c r="F39" s="1666"/>
      <c r="G39" s="1666"/>
      <c r="H39" s="1666"/>
      <c r="I39" s="1666"/>
      <c r="J39" s="1666"/>
      <c r="K39" s="1666"/>
      <c r="L39" s="1666"/>
      <c r="M39" s="1666"/>
      <c r="N39" s="1666"/>
    </row>
    <row r="40" spans="1:26" ht="15.6" x14ac:dyDescent="0.3">
      <c r="A40" s="779"/>
      <c r="B40" s="779"/>
      <c r="C40" s="779"/>
      <c r="D40" s="779"/>
      <c r="E40" s="779"/>
    </row>
    <row r="41" spans="1:26" ht="18" x14ac:dyDescent="0.3">
      <c r="A41" s="778"/>
      <c r="B41" s="779" t="s">
        <v>1495</v>
      </c>
      <c r="C41" s="779" t="s">
        <v>1585</v>
      </c>
      <c r="D41" s="779" t="s">
        <v>1662</v>
      </c>
      <c r="E41" s="779" t="s">
        <v>1687</v>
      </c>
      <c r="F41" s="779" t="s">
        <v>1805</v>
      </c>
      <c r="G41" s="779" t="s">
        <v>1929</v>
      </c>
      <c r="H41" s="779" t="s">
        <v>2256</v>
      </c>
      <c r="I41" s="779" t="s">
        <v>2257</v>
      </c>
      <c r="J41" s="1456" t="s">
        <v>2073</v>
      </c>
      <c r="K41" s="779" t="s">
        <v>2258</v>
      </c>
      <c r="L41" s="1456" t="s">
        <v>2073</v>
      </c>
      <c r="M41" s="779" t="s">
        <v>2259</v>
      </c>
      <c r="N41" s="1455" t="s">
        <v>2075</v>
      </c>
    </row>
    <row r="42" spans="1:26" ht="4.5" customHeight="1" thickBot="1" x14ac:dyDescent="0.3">
      <c r="A42" s="777"/>
      <c r="B42" s="776"/>
      <c r="C42" s="776"/>
      <c r="D42" s="776"/>
      <c r="E42" s="776"/>
      <c r="F42" s="776"/>
      <c r="G42" s="776"/>
      <c r="H42" s="776"/>
      <c r="I42" s="776"/>
      <c r="J42" s="776"/>
      <c r="K42" s="776"/>
      <c r="L42" s="776"/>
      <c r="M42" s="776"/>
      <c r="N42" s="776"/>
    </row>
    <row r="43" spans="1:26" ht="4.5" customHeight="1" x14ac:dyDescent="0.25">
      <c r="A43" s="775"/>
    </row>
    <row r="44" spans="1:26" ht="13.8" x14ac:dyDescent="0.25">
      <c r="A44" s="756" t="s">
        <v>1591</v>
      </c>
      <c r="B44" s="774">
        <v>987.94</v>
      </c>
      <c r="C44" s="774">
        <v>1093.74</v>
      </c>
      <c r="D44" s="774">
        <v>1124.1500000000001</v>
      </c>
      <c r="E44" s="774">
        <v>1074.79</v>
      </c>
      <c r="F44" s="774">
        <v>1120.3900000000001</v>
      </c>
      <c r="G44" s="774">
        <v>1072.76</v>
      </c>
      <c r="H44" s="774">
        <v>1111.67</v>
      </c>
      <c r="I44" s="1787">
        <v>1178.9000000000001</v>
      </c>
      <c r="J44" s="1787"/>
      <c r="K44" s="1787">
        <v>1174.52</v>
      </c>
      <c r="L44" s="1787"/>
      <c r="M44" s="1787">
        <v>1251.98</v>
      </c>
      <c r="N44" s="1787"/>
    </row>
    <row r="45" spans="1:26" ht="13.8" x14ac:dyDescent="0.25">
      <c r="A45" s="756" t="s">
        <v>602</v>
      </c>
      <c r="B45" s="774">
        <v>809.68</v>
      </c>
      <c r="C45" s="774">
        <v>848.02</v>
      </c>
      <c r="D45" s="774">
        <v>881.38</v>
      </c>
      <c r="E45" s="774">
        <v>875.74</v>
      </c>
      <c r="F45" s="774" t="s">
        <v>1094</v>
      </c>
      <c r="G45" s="774">
        <v>904.05</v>
      </c>
      <c r="H45" s="774">
        <v>920.59</v>
      </c>
      <c r="I45" s="1787">
        <v>989.53</v>
      </c>
      <c r="J45" s="1787"/>
      <c r="K45" s="1787" t="s">
        <v>1094</v>
      </c>
      <c r="L45" s="1787"/>
      <c r="M45" s="1787" t="s">
        <v>1094</v>
      </c>
      <c r="N45" s="1787"/>
      <c r="R45" s="1457"/>
      <c r="S45" s="1457"/>
      <c r="T45" s="1457"/>
      <c r="U45" s="1457"/>
      <c r="V45" s="1457"/>
      <c r="W45" s="1457"/>
      <c r="X45" s="1457"/>
      <c r="Y45" s="1457"/>
      <c r="Z45" s="1457"/>
    </row>
    <row r="46" spans="1:26" ht="13.8" x14ac:dyDescent="0.25">
      <c r="A46" s="756" t="s">
        <v>893</v>
      </c>
      <c r="B46" s="774">
        <v>913.37</v>
      </c>
      <c r="C46" s="774">
        <v>930.14</v>
      </c>
      <c r="D46" s="774">
        <v>952.98</v>
      </c>
      <c r="E46" s="774">
        <v>925.36</v>
      </c>
      <c r="F46" s="774">
        <v>949.21</v>
      </c>
      <c r="G46" s="774">
        <v>957.92</v>
      </c>
      <c r="H46" s="774">
        <v>953.17</v>
      </c>
      <c r="I46" s="1787">
        <v>1057.58</v>
      </c>
      <c r="J46" s="1787"/>
      <c r="K46" s="1787">
        <v>1057.8800000000001</v>
      </c>
      <c r="L46" s="1787"/>
      <c r="M46" s="1787">
        <v>1063.8900000000001</v>
      </c>
      <c r="N46" s="1787"/>
      <c r="R46" s="1457"/>
    </row>
    <row r="47" spans="1:26" ht="13.8" x14ac:dyDescent="0.25">
      <c r="A47" s="756" t="s">
        <v>894</v>
      </c>
      <c r="B47" s="774">
        <v>893.01</v>
      </c>
      <c r="C47" s="774">
        <v>911.8</v>
      </c>
      <c r="D47" s="774">
        <v>947.2</v>
      </c>
      <c r="E47" s="774">
        <v>943.53</v>
      </c>
      <c r="F47" s="774">
        <v>1000.75</v>
      </c>
      <c r="G47" s="774">
        <v>1032.02</v>
      </c>
      <c r="H47" s="774">
        <v>1057.6099999999999</v>
      </c>
      <c r="I47" s="1787">
        <v>1123.43</v>
      </c>
      <c r="J47" s="1787"/>
      <c r="K47" s="1787">
        <v>1103.51</v>
      </c>
      <c r="L47" s="1787"/>
      <c r="M47" s="1787">
        <v>1139.94</v>
      </c>
      <c r="N47" s="1787"/>
      <c r="R47" s="1457"/>
    </row>
    <row r="48" spans="1:26" ht="13.8" x14ac:dyDescent="0.25">
      <c r="A48" s="756" t="s">
        <v>895</v>
      </c>
      <c r="B48" s="774">
        <v>885.32</v>
      </c>
      <c r="C48" s="774">
        <v>903.27</v>
      </c>
      <c r="D48" s="774">
        <v>937.53</v>
      </c>
      <c r="E48" s="774">
        <v>935.56</v>
      </c>
      <c r="F48" s="774">
        <v>965.12</v>
      </c>
      <c r="G48" s="774">
        <v>969.36</v>
      </c>
      <c r="H48" s="774">
        <v>1016.19</v>
      </c>
      <c r="I48" s="1787">
        <v>1105.48</v>
      </c>
      <c r="J48" s="1787"/>
      <c r="K48" s="1787">
        <v>1102.55</v>
      </c>
      <c r="L48" s="1787"/>
      <c r="M48" s="1787">
        <v>1150.1400000000001</v>
      </c>
      <c r="N48" s="1787"/>
      <c r="R48" s="1457"/>
    </row>
    <row r="49" spans="1:18" ht="13.8" x14ac:dyDescent="0.25">
      <c r="A49" s="756" t="s">
        <v>896</v>
      </c>
      <c r="B49" s="774">
        <v>930.08</v>
      </c>
      <c r="C49" s="774">
        <v>960.51</v>
      </c>
      <c r="D49" s="774">
        <v>980.12</v>
      </c>
      <c r="E49" s="774">
        <v>968.67</v>
      </c>
      <c r="F49" s="774">
        <v>977.5</v>
      </c>
      <c r="G49" s="774">
        <v>981.19</v>
      </c>
      <c r="H49" s="774">
        <v>1057.9000000000001</v>
      </c>
      <c r="I49" s="1787">
        <v>1129.71</v>
      </c>
      <c r="J49" s="1787"/>
      <c r="K49" s="1787">
        <v>1139.6500000000001</v>
      </c>
      <c r="L49" s="1787"/>
      <c r="M49" s="1787">
        <v>1187.53</v>
      </c>
      <c r="N49" s="1787"/>
      <c r="R49" s="1457"/>
    </row>
    <row r="50" spans="1:18" ht="13.8" x14ac:dyDescent="0.25">
      <c r="A50" s="756" t="s">
        <v>897</v>
      </c>
      <c r="B50" s="774">
        <v>964.65</v>
      </c>
      <c r="C50" s="774">
        <v>980.65</v>
      </c>
      <c r="D50" s="774">
        <v>1007.81</v>
      </c>
      <c r="E50" s="774">
        <v>977.62</v>
      </c>
      <c r="F50" s="774">
        <v>1028.3499999999999</v>
      </c>
      <c r="G50" s="774">
        <v>997.54</v>
      </c>
      <c r="H50" s="774">
        <v>1039.78</v>
      </c>
      <c r="I50" s="1787">
        <v>1105.75</v>
      </c>
      <c r="J50" s="1787"/>
      <c r="K50" s="1787">
        <v>1114.22</v>
      </c>
      <c r="L50" s="1787"/>
      <c r="M50" s="1787">
        <v>1186.73</v>
      </c>
      <c r="N50" s="1787"/>
      <c r="R50" s="1457"/>
    </row>
    <row r="51" spans="1:18" ht="13.8" x14ac:dyDescent="0.25">
      <c r="A51" s="756" t="s">
        <v>898</v>
      </c>
      <c r="B51" s="774">
        <v>1082.5999999999999</v>
      </c>
      <c r="C51" s="774">
        <v>1113.46</v>
      </c>
      <c r="D51" s="774">
        <v>1126.56</v>
      </c>
      <c r="E51" s="774">
        <v>1104.31</v>
      </c>
      <c r="F51" s="774">
        <v>1150.0899999999999</v>
      </c>
      <c r="G51" s="774">
        <v>1109.17</v>
      </c>
      <c r="H51" s="774">
        <v>1186.74</v>
      </c>
      <c r="I51" s="1787">
        <v>1207.68</v>
      </c>
      <c r="J51" s="1787"/>
      <c r="K51" s="1787">
        <v>1232.32</v>
      </c>
      <c r="L51" s="1787"/>
      <c r="M51" s="1787">
        <v>1295.46</v>
      </c>
      <c r="N51" s="1787"/>
      <c r="R51" s="1457"/>
    </row>
    <row r="52" spans="1:18" ht="13.8" x14ac:dyDescent="0.25">
      <c r="A52" s="756" t="s">
        <v>899</v>
      </c>
      <c r="B52" s="774">
        <v>1170</v>
      </c>
      <c r="C52" s="774">
        <v>1236.43</v>
      </c>
      <c r="D52" s="774">
        <v>1255.8699999999999</v>
      </c>
      <c r="E52" s="774">
        <v>1206.8599999999999</v>
      </c>
      <c r="F52" s="774">
        <v>1231.03</v>
      </c>
      <c r="G52" s="774">
        <v>1231.97</v>
      </c>
      <c r="H52" s="774">
        <v>1291.3399999999999</v>
      </c>
      <c r="I52" s="1787">
        <v>1298.08</v>
      </c>
      <c r="J52" s="1787"/>
      <c r="K52" s="1787">
        <v>1355.18</v>
      </c>
      <c r="L52" s="1787"/>
      <c r="M52" s="1787">
        <v>1393.08</v>
      </c>
      <c r="N52" s="1787"/>
      <c r="R52" s="1457"/>
    </row>
    <row r="53" spans="1:18" ht="13.8" x14ac:dyDescent="0.25">
      <c r="A53" s="756" t="s">
        <v>900</v>
      </c>
      <c r="B53" s="774">
        <v>983.2</v>
      </c>
      <c r="C53" s="774">
        <v>1007.89</v>
      </c>
      <c r="D53" s="774">
        <v>1047.83</v>
      </c>
      <c r="E53" s="774">
        <v>1045.96</v>
      </c>
      <c r="F53" s="774">
        <v>1078.6400000000001</v>
      </c>
      <c r="G53" s="774">
        <v>1089.78</v>
      </c>
      <c r="H53" s="774">
        <v>1122.58</v>
      </c>
      <c r="I53" s="1787">
        <v>1202.03</v>
      </c>
      <c r="J53" s="1787"/>
      <c r="K53" s="1787">
        <v>1229.47</v>
      </c>
      <c r="L53" s="1787"/>
      <c r="M53" s="1787">
        <v>1285.47</v>
      </c>
      <c r="N53" s="1787"/>
    </row>
    <row r="54" spans="1:18" ht="13.8" x14ac:dyDescent="0.25">
      <c r="A54" s="756" t="s">
        <v>901</v>
      </c>
      <c r="B54" s="774">
        <v>1083.3</v>
      </c>
      <c r="C54" s="774">
        <v>1037.95</v>
      </c>
      <c r="D54" s="774">
        <v>1037</v>
      </c>
      <c r="E54" s="774">
        <v>921.53</v>
      </c>
      <c r="F54" s="774">
        <v>1038.32</v>
      </c>
      <c r="G54" s="774">
        <v>1009.67</v>
      </c>
      <c r="H54" s="774">
        <v>1068.54</v>
      </c>
      <c r="I54" s="1787">
        <v>1168.3399999999999</v>
      </c>
      <c r="J54" s="1787"/>
      <c r="K54" s="1787">
        <v>1212.32</v>
      </c>
      <c r="L54" s="1787"/>
      <c r="M54" s="1787">
        <v>1317.6</v>
      </c>
      <c r="N54" s="1787"/>
    </row>
    <row r="55" spans="1:18" ht="12.75" customHeight="1" x14ac:dyDescent="0.25">
      <c r="A55" s="756" t="s">
        <v>1590</v>
      </c>
      <c r="B55" s="774">
        <v>1271.54</v>
      </c>
      <c r="C55" s="774" t="s">
        <v>1094</v>
      </c>
      <c r="D55" s="774">
        <v>1394.42</v>
      </c>
      <c r="E55" s="774">
        <v>1169.92</v>
      </c>
      <c r="F55" s="774">
        <v>1272.8900000000001</v>
      </c>
      <c r="G55" s="774">
        <v>1177.79</v>
      </c>
      <c r="H55" s="774">
        <v>1310.0999999999999</v>
      </c>
      <c r="I55" s="1787">
        <v>1309.99</v>
      </c>
      <c r="J55" s="1787"/>
      <c r="K55" s="1787">
        <v>1363.61</v>
      </c>
      <c r="L55" s="1787"/>
      <c r="M55" s="1787">
        <v>1377.1</v>
      </c>
      <c r="N55" s="1787"/>
    </row>
    <row r="56" spans="1:18" ht="12.75" customHeight="1" x14ac:dyDescent="0.25">
      <c r="A56" s="756" t="s">
        <v>1589</v>
      </c>
      <c r="B56" s="774" t="s">
        <v>1094</v>
      </c>
      <c r="C56" s="774" t="s">
        <v>1094</v>
      </c>
      <c r="D56" s="774" t="s">
        <v>1094</v>
      </c>
      <c r="E56" s="774" t="s">
        <v>1094</v>
      </c>
      <c r="F56" s="774" t="s">
        <v>1094</v>
      </c>
      <c r="G56" s="774">
        <v>1219.31</v>
      </c>
      <c r="H56" s="774" t="s">
        <v>1094</v>
      </c>
      <c r="I56" s="1787" t="s">
        <v>1094</v>
      </c>
      <c r="J56" s="1787"/>
      <c r="K56" s="1787" t="s">
        <v>1094</v>
      </c>
      <c r="L56" s="1787"/>
      <c r="M56" s="1787" t="s">
        <v>1094</v>
      </c>
      <c r="N56" s="1787"/>
    </row>
    <row r="57" spans="1:18" ht="4.5" customHeight="1" thickBot="1" x14ac:dyDescent="0.35">
      <c r="A57" s="773"/>
      <c r="B57" s="772"/>
      <c r="C57" s="772"/>
      <c r="D57" s="772"/>
      <c r="E57" s="772"/>
      <c r="F57" s="772"/>
      <c r="G57" s="772"/>
      <c r="H57" s="772"/>
      <c r="I57" s="772"/>
      <c r="J57" s="772"/>
      <c r="K57" s="772"/>
      <c r="L57" s="772"/>
      <c r="M57" s="772"/>
      <c r="N57" s="772"/>
    </row>
    <row r="58" spans="1:18" ht="4.5" customHeight="1" x14ac:dyDescent="0.25">
      <c r="A58" s="771"/>
      <c r="B58" s="760"/>
      <c r="C58" s="760"/>
      <c r="D58" s="760"/>
      <c r="E58" s="760"/>
      <c r="F58" s="760"/>
      <c r="G58" s="760"/>
      <c r="H58" s="760"/>
      <c r="I58" s="760"/>
      <c r="J58" s="1448"/>
      <c r="K58" s="760"/>
      <c r="L58" s="1448"/>
      <c r="M58" s="760"/>
      <c r="N58" s="1448"/>
    </row>
    <row r="59" spans="1:18" ht="13.8" x14ac:dyDescent="0.25">
      <c r="A59" s="770" t="s">
        <v>110</v>
      </c>
      <c r="B59" s="769">
        <v>968.66</v>
      </c>
      <c r="C59" s="769">
        <v>1001.37</v>
      </c>
      <c r="D59" s="769">
        <v>1027.55</v>
      </c>
      <c r="E59" s="769">
        <v>1010.18</v>
      </c>
      <c r="F59" s="769">
        <v>1034.52</v>
      </c>
      <c r="G59" s="769">
        <v>1035.28</v>
      </c>
      <c r="H59" s="769">
        <v>1091.45</v>
      </c>
      <c r="I59" s="1789">
        <v>1157.69</v>
      </c>
      <c r="J59" s="1789"/>
      <c r="K59" s="1789">
        <v>1173.3800000000001</v>
      </c>
      <c r="L59" s="1789"/>
      <c r="M59" s="1789">
        <v>1222.07</v>
      </c>
      <c r="N59" s="1789"/>
    </row>
    <row r="60" spans="1:18" ht="13.8" x14ac:dyDescent="0.25">
      <c r="A60" s="26" t="s">
        <v>1644</v>
      </c>
      <c r="B60" s="769"/>
      <c r="C60" s="769"/>
      <c r="D60" s="769"/>
      <c r="E60" s="769"/>
      <c r="F60" s="769"/>
      <c r="G60" s="769"/>
      <c r="H60" s="769"/>
      <c r="I60" s="769"/>
      <c r="J60" s="769"/>
      <c r="K60" s="769"/>
      <c r="L60" s="769"/>
      <c r="M60" s="769"/>
    </row>
    <row r="61" spans="1:18" ht="13.8" x14ac:dyDescent="0.25">
      <c r="B61" s="769"/>
      <c r="C61" s="769"/>
      <c r="D61" s="769"/>
      <c r="E61" s="769"/>
      <c r="F61" s="769"/>
      <c r="G61" s="769"/>
      <c r="H61" s="769"/>
      <c r="I61" s="769"/>
      <c r="J61" s="769"/>
      <c r="K61" s="769"/>
      <c r="L61" s="769"/>
      <c r="M61" s="769"/>
    </row>
    <row r="62" spans="1:18" ht="13.8" x14ac:dyDescent="0.25">
      <c r="A62" s="159" t="s">
        <v>1155</v>
      </c>
      <c r="B62" s="769"/>
      <c r="C62" s="769"/>
      <c r="D62" s="769"/>
      <c r="E62" s="769"/>
      <c r="F62" s="769"/>
      <c r="G62" s="769"/>
      <c r="H62" s="769"/>
      <c r="I62" s="769"/>
      <c r="J62" s="769"/>
      <c r="K62" s="769"/>
      <c r="L62" s="769"/>
      <c r="M62" s="769"/>
    </row>
    <row r="63" spans="1:18" x14ac:dyDescent="0.25">
      <c r="B63" s="768"/>
      <c r="C63" s="768"/>
      <c r="D63" s="768"/>
      <c r="E63" s="768"/>
      <c r="F63" s="767"/>
    </row>
    <row r="64" spans="1:18" ht="30.75" customHeight="1" x14ac:dyDescent="0.25">
      <c r="A64" s="1641" t="s">
        <v>1908</v>
      </c>
      <c r="B64" s="1641"/>
      <c r="C64" s="1641"/>
      <c r="D64" s="1641"/>
      <c r="E64" s="1641"/>
      <c r="F64" s="1641"/>
      <c r="G64" s="1641"/>
      <c r="H64" s="1641"/>
      <c r="I64" s="1641"/>
      <c r="J64" s="1641"/>
      <c r="K64" s="1641"/>
      <c r="L64" s="1641"/>
      <c r="M64" s="1641"/>
    </row>
    <row r="65" spans="1:10" ht="15.6" x14ac:dyDescent="0.3">
      <c r="A65" s="766"/>
      <c r="B65" s="766"/>
      <c r="C65" s="766"/>
      <c r="D65" s="766"/>
      <c r="E65" s="766"/>
    </row>
    <row r="66" spans="1:10" ht="13.8" x14ac:dyDescent="0.25">
      <c r="A66" s="765"/>
      <c r="B66" s="764"/>
      <c r="C66" s="764"/>
      <c r="D66" s="764"/>
      <c r="E66" s="764"/>
      <c r="F66" s="759"/>
      <c r="G66" s="118"/>
      <c r="H66" s="118"/>
      <c r="I66" s="118"/>
      <c r="J66" s="118"/>
    </row>
    <row r="67" spans="1:10" ht="13.8" x14ac:dyDescent="0.25">
      <c r="A67" s="765"/>
      <c r="B67" s="764"/>
      <c r="C67" s="764"/>
      <c r="D67" s="764"/>
      <c r="E67" s="764"/>
      <c r="F67" s="759"/>
      <c r="G67" s="118"/>
      <c r="H67" s="118"/>
      <c r="I67" s="118"/>
      <c r="J67" s="118"/>
    </row>
    <row r="68" spans="1:10" ht="13.8" x14ac:dyDescent="0.25">
      <c r="A68" s="765"/>
      <c r="B68" s="764"/>
      <c r="C68" s="764"/>
      <c r="D68" s="764"/>
      <c r="E68" s="764"/>
      <c r="F68" s="759"/>
      <c r="G68" s="118"/>
      <c r="H68" s="118"/>
      <c r="I68" s="118"/>
      <c r="J68" s="118"/>
    </row>
    <row r="69" spans="1:10" ht="13.8" x14ac:dyDescent="0.25">
      <c r="A69" s="765"/>
      <c r="B69" s="764"/>
      <c r="C69" s="764"/>
      <c r="D69" s="764"/>
      <c r="E69" s="764"/>
      <c r="F69" s="759"/>
      <c r="G69" s="118"/>
      <c r="H69" s="118"/>
      <c r="I69" s="118"/>
      <c r="J69" s="118"/>
    </row>
    <row r="70" spans="1:10" ht="13.8" x14ac:dyDescent="0.25">
      <c r="A70" s="765"/>
      <c r="B70" s="764"/>
      <c r="C70" s="764"/>
      <c r="D70" s="764"/>
      <c r="E70" s="764"/>
      <c r="F70" s="759"/>
      <c r="G70" s="118"/>
      <c r="H70" s="118"/>
      <c r="I70" s="118"/>
      <c r="J70" s="118"/>
    </row>
    <row r="71" spans="1:10" ht="13.8" x14ac:dyDescent="0.25">
      <c r="A71" s="765"/>
      <c r="B71" s="764"/>
      <c r="C71" s="764"/>
      <c r="D71" s="764"/>
      <c r="E71" s="764"/>
      <c r="F71" s="759"/>
      <c r="G71" s="118"/>
      <c r="H71" s="118"/>
      <c r="I71" s="118"/>
      <c r="J71" s="118"/>
    </row>
    <row r="72" spans="1:10" ht="13.8" x14ac:dyDescent="0.25">
      <c r="A72" s="765"/>
      <c r="B72" s="764"/>
      <c r="C72" s="764"/>
      <c r="D72" s="764"/>
      <c r="E72" s="764"/>
      <c r="F72" s="759"/>
      <c r="G72" s="118"/>
      <c r="H72" s="118"/>
      <c r="I72" s="118"/>
      <c r="J72" s="118"/>
    </row>
    <row r="73" spans="1:10" ht="13.8" x14ac:dyDescent="0.25">
      <c r="A73" s="765"/>
      <c r="B73" s="764"/>
      <c r="C73" s="764"/>
      <c r="D73" s="764"/>
      <c r="E73" s="764"/>
      <c r="F73" s="759"/>
      <c r="G73" s="118"/>
      <c r="H73" s="118"/>
      <c r="I73" s="118"/>
      <c r="J73" s="118"/>
    </row>
    <row r="74" spans="1:10" x14ac:dyDescent="0.25">
      <c r="A74" s="763"/>
      <c r="B74" s="762"/>
      <c r="C74" s="762"/>
      <c r="D74" s="762"/>
      <c r="E74" s="762"/>
      <c r="F74" s="759"/>
      <c r="G74" s="118"/>
      <c r="H74" s="118"/>
      <c r="I74" s="118"/>
      <c r="J74" s="118"/>
    </row>
    <row r="75" spans="1:10" ht="13.8" x14ac:dyDescent="0.25">
      <c r="A75" s="761"/>
      <c r="B75" s="760"/>
      <c r="C75" s="760"/>
      <c r="D75" s="760"/>
      <c r="E75" s="760"/>
      <c r="F75" s="759"/>
      <c r="G75" s="118"/>
      <c r="H75" s="118"/>
      <c r="I75" s="746"/>
      <c r="J75" s="746"/>
    </row>
    <row r="76" spans="1:10" ht="13.8" x14ac:dyDescent="0.25">
      <c r="A76" s="758"/>
      <c r="B76" s="760"/>
      <c r="C76" s="760"/>
      <c r="D76" s="760"/>
      <c r="E76" s="760"/>
      <c r="F76" s="759"/>
      <c r="G76" s="118"/>
      <c r="H76" s="118"/>
      <c r="I76" s="746"/>
      <c r="J76" s="746"/>
    </row>
    <row r="77" spans="1:10" ht="12.75" customHeight="1" x14ac:dyDescent="0.25">
      <c r="A77" s="758"/>
      <c r="B77" s="757"/>
      <c r="C77" s="757"/>
      <c r="D77" s="757"/>
      <c r="E77" s="757"/>
    </row>
    <row r="78" spans="1:10" s="756" customFormat="1" ht="13.8" x14ac:dyDescent="0.25"/>
    <row r="80" spans="1:10" ht="13.8" x14ac:dyDescent="0.25">
      <c r="A80" s="756"/>
    </row>
  </sheetData>
  <mergeCells count="103">
    <mergeCell ref="I59:J59"/>
    <mergeCell ref="M59:N59"/>
    <mergeCell ref="K59:L59"/>
    <mergeCell ref="A35:N35"/>
    <mergeCell ref="A1:N1"/>
    <mergeCell ref="A3:N3"/>
    <mergeCell ref="A5:N5"/>
    <mergeCell ref="A6:N6"/>
    <mergeCell ref="A37:N37"/>
    <mergeCell ref="A38:N38"/>
    <mergeCell ref="A39:N39"/>
    <mergeCell ref="M45:N45"/>
    <mergeCell ref="M46:N46"/>
    <mergeCell ref="M47:N47"/>
    <mergeCell ref="M48:N48"/>
    <mergeCell ref="M49:N49"/>
    <mergeCell ref="M50:N50"/>
    <mergeCell ref="M51:N51"/>
    <mergeCell ref="M52:N52"/>
    <mergeCell ref="M53:N53"/>
    <mergeCell ref="M54:N54"/>
    <mergeCell ref="M55:N55"/>
    <mergeCell ref="M56:N56"/>
    <mergeCell ref="I56:J56"/>
    <mergeCell ref="K53:L53"/>
    <mergeCell ref="K54:L54"/>
    <mergeCell ref="K55:L55"/>
    <mergeCell ref="K56:L56"/>
    <mergeCell ref="I51:J51"/>
    <mergeCell ref="I52:J52"/>
    <mergeCell ref="I53:J53"/>
    <mergeCell ref="I54:J54"/>
    <mergeCell ref="I55:J55"/>
    <mergeCell ref="K51:L51"/>
    <mergeCell ref="K52:L52"/>
    <mergeCell ref="I46:J46"/>
    <mergeCell ref="I47:J47"/>
    <mergeCell ref="I48:J48"/>
    <mergeCell ref="I49:J49"/>
    <mergeCell ref="I50:J50"/>
    <mergeCell ref="M29:N29"/>
    <mergeCell ref="K29:L29"/>
    <mergeCell ref="I29:J29"/>
    <mergeCell ref="I44:J44"/>
    <mergeCell ref="I45:J45"/>
    <mergeCell ref="M44:N44"/>
    <mergeCell ref="K44:L44"/>
    <mergeCell ref="K45:L45"/>
    <mergeCell ref="K46:L46"/>
    <mergeCell ref="K47:L47"/>
    <mergeCell ref="K48:L48"/>
    <mergeCell ref="K49:L49"/>
    <mergeCell ref="K50:L50"/>
    <mergeCell ref="M11:N11"/>
    <mergeCell ref="M12:N12"/>
    <mergeCell ref="M13:N13"/>
    <mergeCell ref="M14:N14"/>
    <mergeCell ref="M15:N15"/>
    <mergeCell ref="M16:N16"/>
    <mergeCell ref="M17:N17"/>
    <mergeCell ref="M18:N18"/>
    <mergeCell ref="M19:N19"/>
    <mergeCell ref="I20:J20"/>
    <mergeCell ref="I21:J21"/>
    <mergeCell ref="M24:N24"/>
    <mergeCell ref="M25:N25"/>
    <mergeCell ref="I28:J28"/>
    <mergeCell ref="K28:L28"/>
    <mergeCell ref="M28:N28"/>
    <mergeCell ref="K23:L23"/>
    <mergeCell ref="K24:L24"/>
    <mergeCell ref="K25:L25"/>
    <mergeCell ref="M20:N20"/>
    <mergeCell ref="M21:N21"/>
    <mergeCell ref="M22:N22"/>
    <mergeCell ref="M23:N23"/>
    <mergeCell ref="I22:J22"/>
    <mergeCell ref="I23:J23"/>
    <mergeCell ref="I24:J24"/>
    <mergeCell ref="A64:M64"/>
    <mergeCell ref="A33:M33"/>
    <mergeCell ref="I11:J11"/>
    <mergeCell ref="I12:J12"/>
    <mergeCell ref="I13:J13"/>
    <mergeCell ref="I14:J14"/>
    <mergeCell ref="I15:J15"/>
    <mergeCell ref="I16:J16"/>
    <mergeCell ref="I25:J25"/>
    <mergeCell ref="K11:L11"/>
    <mergeCell ref="K12:L12"/>
    <mergeCell ref="K13:L13"/>
    <mergeCell ref="K14:L14"/>
    <mergeCell ref="K15:L15"/>
    <mergeCell ref="K16:L16"/>
    <mergeCell ref="K17:L17"/>
    <mergeCell ref="K18:L18"/>
    <mergeCell ref="K19:L19"/>
    <mergeCell ref="K20:L20"/>
    <mergeCell ref="K21:L21"/>
    <mergeCell ref="K22:L22"/>
    <mergeCell ref="I17:J17"/>
    <mergeCell ref="I18:J18"/>
    <mergeCell ref="I19:J19"/>
  </mergeCells>
  <hyperlinks>
    <hyperlink ref="A33:M33" r:id="rId1" display="Source: Statistics Canada. Table 36-10-0225-01 Detailed household final consumption expenditure, provincial and territorial, annual" xr:uid="{00000000-0004-0000-4800-000000000000}"/>
    <hyperlink ref="A64:M64" r:id="rId2" display="Source: Statistics Canada. Table 14-10-0204-01 Average weekly earnings by industry, annual" xr:uid="{00000000-0004-0000-4800-000001000000}"/>
  </hyperlinks>
  <printOptions horizontalCentered="1"/>
  <pageMargins left="0.74803149606299202" right="0.74803149606299202" top="0.98425196850393704" bottom="0.98425196850393704" header="0.511811023622047" footer="0.511811023622047"/>
  <pageSetup scale="60" firstPageNumber="27" orientation="portrait" useFirstPageNumber="1" r:id="rId3"/>
  <headerFooter alignWithMargins="0"/>
  <legacyDrawingHF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tabColor indexed="15"/>
    <pageSetUpPr fitToPage="1"/>
  </sheetPr>
  <dimension ref="A1:I64"/>
  <sheetViews>
    <sheetView zoomScaleNormal="100" workbookViewId="0">
      <selection activeCell="A47" sqref="A47"/>
    </sheetView>
  </sheetViews>
  <sheetFormatPr defaultRowHeight="13.2" x14ac:dyDescent="0.25"/>
  <cols>
    <col min="1" max="1" width="15.33203125" customWidth="1"/>
    <col min="2" max="6" width="14.6640625" customWidth="1"/>
    <col min="7" max="7" width="14.88671875" customWidth="1"/>
    <col min="8" max="8" width="11.88671875" customWidth="1"/>
  </cols>
  <sheetData>
    <row r="1" spans="1:7" ht="12" customHeight="1" x14ac:dyDescent="0.25">
      <c r="A1" s="630"/>
      <c r="B1" s="630"/>
      <c r="C1" s="630"/>
      <c r="D1" s="630"/>
      <c r="E1" s="630"/>
      <c r="F1" s="630"/>
      <c r="G1" s="630"/>
    </row>
    <row r="2" spans="1:7" ht="17.399999999999999" x14ac:dyDescent="0.3">
      <c r="A2" s="1609" t="s">
        <v>1406</v>
      </c>
      <c r="B2" s="1609"/>
      <c r="C2" s="1609"/>
      <c r="D2" s="1609"/>
      <c r="E2" s="1609"/>
      <c r="F2" s="1609"/>
      <c r="G2" s="1609"/>
    </row>
    <row r="3" spans="1:7" ht="18" customHeight="1" x14ac:dyDescent="0.3">
      <c r="A3" s="48"/>
      <c r="B3" s="86"/>
      <c r="C3" s="86"/>
      <c r="D3" s="86"/>
      <c r="E3" s="86"/>
    </row>
    <row r="4" spans="1:7" ht="17.399999999999999" x14ac:dyDescent="0.3">
      <c r="A4" s="1609" t="s">
        <v>2488</v>
      </c>
      <c r="B4" s="1609"/>
      <c r="C4" s="1609"/>
      <c r="D4" s="1609"/>
      <c r="E4" s="1609"/>
      <c r="F4" s="1609"/>
      <c r="G4" s="1609"/>
    </row>
    <row r="5" spans="1:7" ht="17.399999999999999" x14ac:dyDescent="0.3">
      <c r="A5" s="1602" t="s">
        <v>387</v>
      </c>
      <c r="B5" s="1602"/>
      <c r="C5" s="1602"/>
      <c r="D5" s="1602"/>
      <c r="E5" s="1602"/>
      <c r="F5" s="1602"/>
      <c r="G5" s="1602"/>
    </row>
    <row r="6" spans="1:7" ht="12.75" customHeight="1" x14ac:dyDescent="0.3">
      <c r="A6" s="577"/>
      <c r="B6" s="577"/>
      <c r="C6" s="577"/>
      <c r="D6" s="577"/>
      <c r="E6" s="577"/>
    </row>
    <row r="7" spans="1:7" s="16" customFormat="1" ht="15.6" x14ac:dyDescent="0.3">
      <c r="B7" s="578" t="s">
        <v>1084</v>
      </c>
      <c r="C7" s="578" t="s">
        <v>1085</v>
      </c>
      <c r="D7" s="578" t="s">
        <v>1086</v>
      </c>
      <c r="E7" s="578" t="s">
        <v>320</v>
      </c>
      <c r="F7" s="578" t="s">
        <v>1090</v>
      </c>
    </row>
    <row r="8" spans="1:7" s="1" customFormat="1" ht="16.5" customHeight="1" x14ac:dyDescent="0.3">
      <c r="B8" s="578" t="s">
        <v>546</v>
      </c>
      <c r="C8" s="3" t="s">
        <v>1803</v>
      </c>
      <c r="D8" s="3" t="s">
        <v>441</v>
      </c>
      <c r="E8" s="3" t="s">
        <v>1263</v>
      </c>
      <c r="F8" s="3" t="s">
        <v>79</v>
      </c>
    </row>
    <row r="9" spans="1:7" ht="4.5" customHeight="1" thickBot="1" x14ac:dyDescent="0.3">
      <c r="B9" s="87"/>
      <c r="C9" s="24"/>
      <c r="D9" s="24"/>
      <c r="E9" s="24"/>
      <c r="F9" s="24"/>
    </row>
    <row r="10" spans="1:7" ht="4.5" customHeight="1" x14ac:dyDescent="0.25">
      <c r="B10" s="1"/>
    </row>
    <row r="11" spans="1:7" ht="13.8" x14ac:dyDescent="0.25">
      <c r="B11" s="1531" t="s">
        <v>1686</v>
      </c>
      <c r="C11" s="1536">
        <v>10722</v>
      </c>
      <c r="D11" s="1536">
        <v>9562</v>
      </c>
      <c r="E11" s="1536">
        <v>20284</v>
      </c>
      <c r="F11" s="202">
        <v>1.7660044150110465</v>
      </c>
    </row>
    <row r="12" spans="1:7" ht="13.8" x14ac:dyDescent="0.25">
      <c r="B12" s="1531" t="s">
        <v>1802</v>
      </c>
      <c r="C12" s="1536">
        <v>10815</v>
      </c>
      <c r="D12" s="1536">
        <v>9708</v>
      </c>
      <c r="E12" s="1536">
        <v>20523</v>
      </c>
      <c r="F12" s="202">
        <v>1.178268586077702</v>
      </c>
    </row>
    <row r="13" spans="1:7" ht="13.8" x14ac:dyDescent="0.25">
      <c r="B13" s="1531" t="s">
        <v>1909</v>
      </c>
      <c r="C13" s="1536">
        <v>10937</v>
      </c>
      <c r="D13" s="1536">
        <v>9865</v>
      </c>
      <c r="E13" s="1536">
        <v>20802</v>
      </c>
      <c r="F13" s="202">
        <v>1.3594503727525131</v>
      </c>
    </row>
    <row r="14" spans="1:7" ht="13.8" x14ac:dyDescent="0.25">
      <c r="B14" s="1531" t="s">
        <v>1969</v>
      </c>
      <c r="C14" s="1536">
        <v>11094</v>
      </c>
      <c r="D14" s="1536">
        <v>10114</v>
      </c>
      <c r="E14" s="1536">
        <v>21208</v>
      </c>
      <c r="F14" s="202">
        <v>1.9517354100567319</v>
      </c>
    </row>
    <row r="15" spans="1:7" ht="13.8" x14ac:dyDescent="0.25">
      <c r="B15" s="1531" t="s">
        <v>2048</v>
      </c>
      <c r="C15" s="1536">
        <v>10850</v>
      </c>
      <c r="D15" s="1536">
        <v>10348</v>
      </c>
      <c r="E15" s="1536">
        <v>21198</v>
      </c>
      <c r="F15" s="202">
        <f>(E15/E14-1)*100</f>
        <v>-4.7152018106377813E-2</v>
      </c>
    </row>
    <row r="16" spans="1:7" ht="13.8" x14ac:dyDescent="0.25">
      <c r="B16" s="1072" t="s">
        <v>2489</v>
      </c>
      <c r="C16" s="1073">
        <v>11090</v>
      </c>
      <c r="D16" s="1073">
        <v>10515</v>
      </c>
      <c r="E16" s="1073">
        <v>21605</v>
      </c>
      <c r="F16" s="202">
        <f>(E16/E15-1)*100</f>
        <v>1.9199924521181133</v>
      </c>
    </row>
    <row r="17" spans="1:8" ht="13.8" x14ac:dyDescent="0.25">
      <c r="B17" s="1044" t="s">
        <v>2490</v>
      </c>
      <c r="C17" s="1045">
        <v>11302</v>
      </c>
      <c r="D17" s="1045">
        <v>10697</v>
      </c>
      <c r="E17" s="1045">
        <v>21999</v>
      </c>
      <c r="F17" s="202">
        <f>(E17/E16-1)*100</f>
        <v>1.8236519324230427</v>
      </c>
    </row>
    <row r="18" spans="1:8" ht="12.75" customHeight="1" x14ac:dyDescent="0.25">
      <c r="B18" s="10"/>
      <c r="C18" s="21"/>
      <c r="D18" s="21"/>
      <c r="E18" s="21"/>
    </row>
    <row r="19" spans="1:8" ht="13.8" x14ac:dyDescent="0.25">
      <c r="A19" s="632" t="s">
        <v>1261</v>
      </c>
      <c r="B19" s="1604" t="s">
        <v>1262</v>
      </c>
      <c r="C19" s="1604"/>
      <c r="D19" s="1604"/>
      <c r="E19" s="1604"/>
      <c r="F19" s="1604"/>
    </row>
    <row r="20" spans="1:8" ht="13.8" x14ac:dyDescent="0.25">
      <c r="C20" s="579"/>
      <c r="D20" s="579"/>
      <c r="E20" s="579"/>
      <c r="F20" s="579"/>
    </row>
    <row r="21" spans="1:8" ht="14.25" customHeight="1" x14ac:dyDescent="0.25">
      <c r="A21" s="1604" t="s">
        <v>1645</v>
      </c>
      <c r="B21" s="1604"/>
      <c r="C21" s="1604"/>
      <c r="D21" s="1604"/>
      <c r="E21" s="1604"/>
      <c r="F21" s="1604"/>
      <c r="G21" s="1604"/>
    </row>
    <row r="23" spans="1:8" ht="17.399999999999999" x14ac:dyDescent="0.3">
      <c r="A23" s="1609" t="s">
        <v>1407</v>
      </c>
      <c r="B23" s="1609"/>
      <c r="C23" s="1609"/>
      <c r="D23" s="1609"/>
      <c r="E23" s="1609"/>
      <c r="F23" s="1609"/>
      <c r="G23" s="1609"/>
    </row>
    <row r="24" spans="1:8" ht="18" customHeight="1" x14ac:dyDescent="0.3">
      <c r="A24" s="48"/>
      <c r="B24" s="2"/>
      <c r="C24" s="2"/>
      <c r="D24" s="2"/>
      <c r="E24" s="2"/>
      <c r="F24" s="2"/>
      <c r="G24" s="2"/>
    </row>
    <row r="25" spans="1:8" ht="17.399999999999999" x14ac:dyDescent="0.3">
      <c r="A25" s="1602" t="s">
        <v>2491</v>
      </c>
      <c r="B25" s="1602"/>
      <c r="C25" s="1602"/>
      <c r="D25" s="1602"/>
      <c r="E25" s="1602"/>
      <c r="F25" s="1602"/>
      <c r="G25" s="1602"/>
    </row>
    <row r="26" spans="1:8" ht="17.399999999999999" x14ac:dyDescent="0.3">
      <c r="A26" s="1602" t="s">
        <v>537</v>
      </c>
      <c r="B26" s="1602"/>
      <c r="C26" s="1602"/>
      <c r="D26" s="1602"/>
      <c r="E26" s="1602"/>
      <c r="F26" s="1602"/>
      <c r="G26" s="1602"/>
    </row>
    <row r="27" spans="1:8" ht="12.75" customHeight="1" x14ac:dyDescent="0.3">
      <c r="A27" s="48"/>
      <c r="B27" s="48"/>
      <c r="C27" s="48"/>
      <c r="D27" s="48"/>
      <c r="E27" s="48"/>
      <c r="F27" s="48"/>
      <c r="G27" s="48"/>
    </row>
    <row r="28" spans="1:8" ht="13.8" x14ac:dyDescent="0.25">
      <c r="A28" s="32"/>
      <c r="B28" s="33"/>
      <c r="C28" s="33"/>
      <c r="D28" s="33"/>
      <c r="E28" s="33"/>
      <c r="F28" s="33"/>
      <c r="G28" s="33"/>
      <c r="H28" s="631"/>
    </row>
    <row r="29" spans="1:8" ht="13.8" x14ac:dyDescent="0.25">
      <c r="A29" s="32"/>
      <c r="B29" s="33"/>
      <c r="C29" s="33"/>
      <c r="D29" s="33"/>
      <c r="E29" s="33" t="s">
        <v>944</v>
      </c>
      <c r="F29" s="732" t="s">
        <v>1391</v>
      </c>
      <c r="G29" s="33" t="s">
        <v>946</v>
      </c>
      <c r="H29" s="631"/>
    </row>
    <row r="30" spans="1:8" ht="13.8" x14ac:dyDescent="0.25">
      <c r="A30" s="33" t="s">
        <v>539</v>
      </c>
      <c r="B30" s="33" t="s">
        <v>941</v>
      </c>
      <c r="C30" s="33" t="s">
        <v>942</v>
      </c>
      <c r="D30" s="33" t="s">
        <v>943</v>
      </c>
      <c r="E30" s="33" t="s">
        <v>945</v>
      </c>
      <c r="F30" s="732" t="s">
        <v>1390</v>
      </c>
      <c r="G30" s="1031" t="s">
        <v>1390</v>
      </c>
      <c r="H30" s="314"/>
    </row>
    <row r="31" spans="1:8" ht="3.75" customHeight="1" thickBot="1" x14ac:dyDescent="0.3">
      <c r="A31" s="24"/>
      <c r="B31" s="24"/>
      <c r="C31" s="24"/>
      <c r="D31" s="24"/>
      <c r="E31" s="24"/>
      <c r="F31" s="24"/>
      <c r="G31" s="24"/>
      <c r="H31" s="35"/>
    </row>
    <row r="32" spans="1:8" ht="4.5" customHeight="1" x14ac:dyDescent="0.25">
      <c r="H32" s="35"/>
    </row>
    <row r="33" spans="1:9" ht="13.8" x14ac:dyDescent="0.25">
      <c r="A33" s="1531" t="s">
        <v>1686</v>
      </c>
      <c r="B33" s="1536">
        <v>3922</v>
      </c>
      <c r="C33" s="1536">
        <v>476</v>
      </c>
      <c r="D33" s="1536">
        <v>2074</v>
      </c>
      <c r="E33" s="1536">
        <v>254</v>
      </c>
      <c r="F33" s="1536">
        <v>395</v>
      </c>
      <c r="G33" s="1536">
        <v>59</v>
      </c>
      <c r="H33" s="35"/>
      <c r="I33" s="47"/>
    </row>
    <row r="34" spans="1:9" ht="13.8" x14ac:dyDescent="0.25">
      <c r="A34" s="1531" t="s">
        <v>1802</v>
      </c>
      <c r="B34" s="1536">
        <v>4054</v>
      </c>
      <c r="C34" s="1536">
        <v>448</v>
      </c>
      <c r="D34" s="1536">
        <v>1997</v>
      </c>
      <c r="E34" s="1536">
        <v>259</v>
      </c>
      <c r="F34" s="1536">
        <v>371</v>
      </c>
      <c r="G34" s="1536">
        <v>51</v>
      </c>
      <c r="H34" s="425"/>
      <c r="I34" s="47"/>
    </row>
    <row r="35" spans="1:9" ht="13.8" x14ac:dyDescent="0.25">
      <c r="A35" s="1531" t="s">
        <v>1909</v>
      </c>
      <c r="B35" s="1536">
        <v>4197</v>
      </c>
      <c r="C35" s="1536">
        <v>376</v>
      </c>
      <c r="D35" s="1536">
        <v>2056</v>
      </c>
      <c r="E35" s="1536">
        <v>260</v>
      </c>
      <c r="F35" s="1536">
        <v>402</v>
      </c>
      <c r="G35" s="1536">
        <v>58</v>
      </c>
      <c r="H35" s="425"/>
      <c r="I35" s="47"/>
    </row>
    <row r="36" spans="1:9" ht="13.8" x14ac:dyDescent="0.25">
      <c r="A36" s="1531" t="s">
        <v>1969</v>
      </c>
      <c r="B36" s="1536">
        <v>4448</v>
      </c>
      <c r="C36" s="1536">
        <v>405</v>
      </c>
      <c r="D36" s="1536">
        <v>2179</v>
      </c>
      <c r="E36" s="1536">
        <v>266</v>
      </c>
      <c r="F36" s="1536">
        <v>442</v>
      </c>
      <c r="G36" s="1536">
        <v>58</v>
      </c>
      <c r="H36" s="425"/>
      <c r="I36" s="47"/>
    </row>
    <row r="37" spans="1:9" ht="13.8" x14ac:dyDescent="0.25">
      <c r="A37" s="1531" t="s">
        <v>2048</v>
      </c>
      <c r="B37" s="1536">
        <v>4602</v>
      </c>
      <c r="C37" s="1536">
        <v>448</v>
      </c>
      <c r="D37" s="1536">
        <v>2390</v>
      </c>
      <c r="E37" s="1536">
        <v>265</v>
      </c>
      <c r="F37" s="1536">
        <v>401</v>
      </c>
      <c r="G37" s="1536">
        <v>69</v>
      </c>
      <c r="H37" s="633"/>
      <c r="I37" s="47"/>
    </row>
    <row r="38" spans="1:9" ht="13.8" x14ac:dyDescent="0.25">
      <c r="A38" s="947" t="s">
        <v>2489</v>
      </c>
      <c r="B38" s="948">
        <v>4912</v>
      </c>
      <c r="C38" s="948">
        <v>382</v>
      </c>
      <c r="D38" s="948">
        <v>2615</v>
      </c>
      <c r="E38" s="948">
        <v>268</v>
      </c>
      <c r="F38" s="948">
        <v>414</v>
      </c>
      <c r="G38" s="948">
        <v>83</v>
      </c>
      <c r="H38" s="685"/>
      <c r="I38" s="47"/>
    </row>
    <row r="39" spans="1:9" ht="13.8" x14ac:dyDescent="0.25">
      <c r="A39" s="1032" t="s">
        <v>2490</v>
      </c>
      <c r="B39" s="1035">
        <v>5081</v>
      </c>
      <c r="C39" s="1035">
        <v>335</v>
      </c>
      <c r="D39" s="1035">
        <v>2381</v>
      </c>
      <c r="E39" s="1035">
        <v>268</v>
      </c>
      <c r="F39" s="1035">
        <v>445</v>
      </c>
      <c r="G39" s="1035">
        <v>93</v>
      </c>
      <c r="H39" s="736"/>
      <c r="I39" s="47"/>
    </row>
    <row r="40" spans="1:9" ht="12.75" customHeight="1" x14ac:dyDescent="0.25">
      <c r="A40" s="45"/>
      <c r="B40" s="26"/>
      <c r="C40" s="26"/>
      <c r="D40" s="26"/>
      <c r="E40" s="26"/>
      <c r="F40" s="26"/>
      <c r="G40" s="26"/>
    </row>
    <row r="41" spans="1:9" ht="13.8" x14ac:dyDescent="0.25">
      <c r="A41" s="10"/>
    </row>
    <row r="42" spans="1:9" ht="89.25" customHeight="1" x14ac:dyDescent="0.25">
      <c r="A42" s="1652" t="s">
        <v>2049</v>
      </c>
      <c r="B42" s="1652"/>
      <c r="C42" s="1652"/>
      <c r="D42" s="1652"/>
      <c r="E42" s="1652"/>
      <c r="F42" s="1652"/>
      <c r="G42" s="1652"/>
    </row>
    <row r="43" spans="1:9" ht="13.8" x14ac:dyDescent="0.25">
      <c r="A43" s="159"/>
    </row>
    <row r="44" spans="1:9" ht="14.4" x14ac:dyDescent="0.3">
      <c r="A44" s="26" t="s">
        <v>540</v>
      </c>
    </row>
    <row r="45" spans="1:9" ht="13.8" x14ac:dyDescent="0.25">
      <c r="A45" s="159"/>
    </row>
    <row r="46" spans="1:9" ht="17.399999999999999" x14ac:dyDescent="0.3">
      <c r="A46" s="1609" t="s">
        <v>469</v>
      </c>
      <c r="B46" s="1609"/>
      <c r="C46" s="1609"/>
      <c r="D46" s="1609"/>
      <c r="E46" s="1609"/>
      <c r="F46" s="1609"/>
      <c r="G46" s="1609"/>
      <c r="H46" s="514"/>
      <c r="I46" s="514"/>
    </row>
    <row r="47" spans="1:9" ht="17.399999999999999" x14ac:dyDescent="0.3">
      <c r="B47" s="48"/>
      <c r="D47" s="1089"/>
      <c r="E47" s="1089"/>
      <c r="F47" s="1089"/>
      <c r="G47" s="1089"/>
      <c r="H47" s="1089"/>
      <c r="I47" s="1089"/>
    </row>
    <row r="48" spans="1:9" ht="17.399999999999999" x14ac:dyDescent="0.3">
      <c r="A48" s="1609" t="s">
        <v>2492</v>
      </c>
      <c r="B48" s="1609"/>
      <c r="C48" s="1609"/>
      <c r="D48" s="1609"/>
      <c r="E48" s="1609"/>
      <c r="F48" s="1609"/>
      <c r="G48" s="1609"/>
      <c r="H48" s="514"/>
      <c r="I48" s="514"/>
    </row>
    <row r="49" spans="1:9" ht="17.399999999999999" x14ac:dyDescent="0.3">
      <c r="A49" s="1609" t="s">
        <v>538</v>
      </c>
      <c r="B49" s="1609"/>
      <c r="C49" s="1609"/>
      <c r="D49" s="1609"/>
      <c r="E49" s="1609"/>
      <c r="F49" s="1609"/>
      <c r="G49" s="1609"/>
      <c r="H49" s="514"/>
      <c r="I49" s="514"/>
    </row>
    <row r="50" spans="1:9" ht="17.399999999999999" x14ac:dyDescent="0.3">
      <c r="B50" s="1087"/>
      <c r="C50" s="1087"/>
      <c r="D50" s="1087"/>
      <c r="E50" s="1087"/>
      <c r="F50" s="1087"/>
      <c r="G50" s="1087"/>
      <c r="H50" s="1087"/>
      <c r="I50" s="29"/>
    </row>
    <row r="51" spans="1:9" ht="17.399999999999999" x14ac:dyDescent="0.3">
      <c r="A51" s="1091" t="s">
        <v>1190</v>
      </c>
      <c r="B51" s="1091" t="s">
        <v>320</v>
      </c>
      <c r="C51" s="1091" t="s">
        <v>320</v>
      </c>
      <c r="D51" s="1790" t="s">
        <v>1985</v>
      </c>
      <c r="E51" s="1790"/>
      <c r="F51" s="1091" t="s">
        <v>1156</v>
      </c>
      <c r="G51" s="1091" t="s">
        <v>1646</v>
      </c>
      <c r="H51" s="48"/>
    </row>
    <row r="52" spans="1:9" ht="14.4" thickBot="1" x14ac:dyDescent="0.3">
      <c r="A52" s="1098" t="s">
        <v>546</v>
      </c>
      <c r="B52" s="1098" t="s">
        <v>941</v>
      </c>
      <c r="C52" s="1098" t="s">
        <v>942</v>
      </c>
      <c r="D52" s="1098" t="s">
        <v>941</v>
      </c>
      <c r="E52" s="1098" t="s">
        <v>942</v>
      </c>
      <c r="F52" s="1098" t="s">
        <v>1108</v>
      </c>
      <c r="G52" s="1098" t="s">
        <v>1647</v>
      </c>
    </row>
    <row r="53" spans="1:9" ht="13.8" x14ac:dyDescent="0.25">
      <c r="A53" s="1540" t="s">
        <v>1686</v>
      </c>
      <c r="B53" s="438">
        <v>2364</v>
      </c>
      <c r="C53" s="438">
        <v>118</v>
      </c>
      <c r="D53" s="438">
        <v>483</v>
      </c>
      <c r="E53" s="438">
        <v>260</v>
      </c>
      <c r="F53" s="438">
        <v>5139</v>
      </c>
      <c r="G53" s="438">
        <v>330</v>
      </c>
    </row>
    <row r="54" spans="1:9" ht="13.8" x14ac:dyDescent="0.25">
      <c r="A54" s="1540" t="s">
        <v>1802</v>
      </c>
      <c r="B54" s="438">
        <v>2190</v>
      </c>
      <c r="C54" s="438">
        <v>46</v>
      </c>
      <c r="D54" s="438">
        <v>489</v>
      </c>
      <c r="E54" s="438">
        <v>213</v>
      </c>
      <c r="F54" s="438">
        <v>5431</v>
      </c>
      <c r="G54" s="438">
        <v>440</v>
      </c>
    </row>
    <row r="55" spans="1:9" ht="13.8" x14ac:dyDescent="0.25">
      <c r="A55" s="1540" t="s">
        <v>1909</v>
      </c>
      <c r="B55" s="438">
        <v>2272</v>
      </c>
      <c r="C55" s="438">
        <v>63</v>
      </c>
      <c r="D55" s="438">
        <v>445</v>
      </c>
      <c r="E55" s="438">
        <v>198</v>
      </c>
      <c r="F55" s="438">
        <v>5255</v>
      </c>
      <c r="G55" s="438">
        <v>383</v>
      </c>
    </row>
    <row r="56" spans="1:9" ht="13.8" x14ac:dyDescent="0.25">
      <c r="A56" s="1540" t="s">
        <v>1969</v>
      </c>
      <c r="B56" s="438">
        <v>2469</v>
      </c>
      <c r="C56" s="438">
        <v>29</v>
      </c>
      <c r="D56" s="438">
        <v>518</v>
      </c>
      <c r="E56" s="438">
        <v>194</v>
      </c>
      <c r="F56" s="438">
        <v>3784</v>
      </c>
      <c r="G56" s="438">
        <v>448</v>
      </c>
    </row>
    <row r="57" spans="1:9" ht="13.8" x14ac:dyDescent="0.25">
      <c r="A57" s="1093" t="s">
        <v>2048</v>
      </c>
      <c r="B57" s="438">
        <v>2520</v>
      </c>
      <c r="C57" s="438">
        <v>51</v>
      </c>
      <c r="D57" s="438">
        <v>579</v>
      </c>
      <c r="E57" s="438">
        <v>150</v>
      </c>
      <c r="F57" s="438">
        <v>4878</v>
      </c>
      <c r="G57" s="438">
        <v>803</v>
      </c>
    </row>
    <row r="58" spans="1:9" ht="13.8" x14ac:dyDescent="0.25">
      <c r="A58" s="1093" t="s">
        <v>2489</v>
      </c>
      <c r="B58" s="438">
        <v>2626</v>
      </c>
      <c r="C58" s="438">
        <v>59</v>
      </c>
      <c r="D58" s="438">
        <v>504</v>
      </c>
      <c r="E58" s="438">
        <v>181</v>
      </c>
      <c r="F58" s="438">
        <v>6262</v>
      </c>
      <c r="G58" s="438">
        <v>1386</v>
      </c>
    </row>
    <row r="60" spans="1:9" ht="27.6" customHeight="1" x14ac:dyDescent="0.25">
      <c r="A60" s="1791" t="s">
        <v>1648</v>
      </c>
      <c r="B60" s="1791"/>
      <c r="C60" s="1791"/>
      <c r="D60" s="1791"/>
      <c r="E60" s="1791"/>
      <c r="F60" s="1791"/>
      <c r="G60" s="1791"/>
    </row>
    <row r="61" spans="1:9" ht="13.8" x14ac:dyDescent="0.25">
      <c r="A61" s="1092"/>
      <c r="B61" s="1738"/>
      <c r="C61" s="1738"/>
      <c r="D61" s="1738"/>
      <c r="E61" s="1738"/>
      <c r="F61" s="1738"/>
      <c r="G61" s="1738"/>
      <c r="H61" s="1738"/>
    </row>
    <row r="62" spans="1:9" ht="13.2" customHeight="1" x14ac:dyDescent="0.3">
      <c r="A62" s="1084" t="s">
        <v>799</v>
      </c>
      <c r="C62" s="1099"/>
      <c r="D62" s="1099"/>
      <c r="E62" s="1099"/>
      <c r="F62" s="1099"/>
      <c r="G62" s="1099"/>
      <c r="H62" s="1099"/>
      <c r="I62" s="1099"/>
    </row>
    <row r="63" spans="1:9" x14ac:dyDescent="0.25">
      <c r="C63" s="1092"/>
      <c r="D63" s="1092"/>
      <c r="E63" s="1092"/>
      <c r="F63" s="1092"/>
      <c r="G63" s="1092"/>
      <c r="H63" s="1092"/>
      <c r="I63" s="1092"/>
    </row>
    <row r="64" spans="1:9" ht="13.8" x14ac:dyDescent="0.25">
      <c r="A64" s="1090"/>
      <c r="C64" s="1084"/>
      <c r="D64" s="1084"/>
      <c r="E64" s="1084"/>
      <c r="F64" s="1084"/>
      <c r="G64" s="1084"/>
      <c r="H64" s="1084"/>
      <c r="I64" s="1090"/>
    </row>
  </sheetData>
  <customSheetViews>
    <customSheetView guid="{F67F5823-51D5-4D47-B100-5B47C1E6BCB9}" showPageBreaks="1" fitToPage="1" printArea="1" topLeftCell="A34">
      <selection activeCell="G23" sqref="G23"/>
      <pageMargins left="0.75" right="0.75" top="1" bottom="1" header="0.5" footer="0.5"/>
      <printOptions horizontalCentered="1"/>
      <pageSetup scale="65" firstPageNumber="33" orientation="portrait" verticalDpi="300" r:id="rId1"/>
      <headerFooter alignWithMargins="0">
        <oddFooter>&amp;C&amp;P</oddFooter>
      </headerFooter>
    </customSheetView>
    <customSheetView guid="{9014CDA8-C3FC-41E6-A045-DAEFC55B82B1}" showPageBreaks="1" fitToPage="1" printArea="1" topLeftCell="A34">
      <selection activeCell="G23" sqref="G23"/>
      <pageMargins left="0.75" right="0.75" top="1" bottom="1" header="0.5" footer="0.5"/>
      <printOptions horizontalCentered="1"/>
      <pageSetup scale="66" firstPageNumber="33" orientation="portrait" verticalDpi="300" r:id="rId2"/>
      <headerFooter alignWithMargins="0">
        <oddFooter>&amp;C&amp;P</oddFooter>
      </headerFooter>
    </customSheetView>
  </customSheetViews>
  <mergeCells count="15">
    <mergeCell ref="B61:H61"/>
    <mergeCell ref="A46:G46"/>
    <mergeCell ref="A48:G48"/>
    <mergeCell ref="A49:G49"/>
    <mergeCell ref="D51:E51"/>
    <mergeCell ref="A60:G60"/>
    <mergeCell ref="A2:G2"/>
    <mergeCell ref="A42:G42"/>
    <mergeCell ref="A26:G26"/>
    <mergeCell ref="B19:F19"/>
    <mergeCell ref="A4:G4"/>
    <mergeCell ref="A5:G5"/>
    <mergeCell ref="A23:G23"/>
    <mergeCell ref="A25:G25"/>
    <mergeCell ref="A21:G21"/>
  </mergeCells>
  <phoneticPr fontId="0" type="noConversion"/>
  <printOptions horizontalCentered="1"/>
  <pageMargins left="0.74803149606299202" right="0.74803149606299202" top="0.98425196850393704" bottom="0.98425196850393704" header="0.511811023622047" footer="0.511811023622047"/>
  <pageSetup scale="72" firstPageNumber="27" orientation="portrait" useFirstPageNumber="1" r:id="rId3"/>
  <headerFooter alignWithMargins="0"/>
  <legacyDrawingHF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1">
    <tabColor indexed="35"/>
    <pageSetUpPr fitToPage="1"/>
  </sheetPr>
  <dimension ref="A1:W52"/>
  <sheetViews>
    <sheetView zoomScaleNormal="100" workbookViewId="0">
      <selection activeCell="A20" sqref="A20:I20"/>
    </sheetView>
  </sheetViews>
  <sheetFormatPr defaultRowHeight="13.2" x14ac:dyDescent="0.25"/>
  <cols>
    <col min="1" max="1" width="11.44140625" customWidth="1"/>
    <col min="2" max="6" width="10.6640625" customWidth="1"/>
    <col min="7" max="7" width="12.109375" bestFit="1" customWidth="1"/>
    <col min="8" max="8" width="10.88671875" customWidth="1"/>
    <col min="9" max="9" width="11.6640625" customWidth="1"/>
  </cols>
  <sheetData>
    <row r="1" spans="1:9" ht="16.5" customHeight="1" x14ac:dyDescent="0.3">
      <c r="A1" s="1609" t="s">
        <v>2209</v>
      </c>
      <c r="B1" s="1609"/>
      <c r="C1" s="1609"/>
      <c r="D1" s="1609"/>
      <c r="E1" s="1609"/>
      <c r="F1" s="1609"/>
      <c r="G1" s="1609"/>
      <c r="H1" s="1609"/>
      <c r="I1" s="1609"/>
    </row>
    <row r="2" spans="1:9" ht="12.75" customHeight="1" x14ac:dyDescent="0.3">
      <c r="A2" s="27"/>
      <c r="B2" s="27"/>
      <c r="C2" s="27"/>
    </row>
    <row r="3" spans="1:9" ht="17.399999999999999" x14ac:dyDescent="0.3">
      <c r="A3" s="1602" t="s">
        <v>2493</v>
      </c>
      <c r="B3" s="1602"/>
      <c r="C3" s="1602"/>
      <c r="D3" s="1602"/>
      <c r="E3" s="1602"/>
      <c r="F3" s="1602"/>
      <c r="G3" s="1602"/>
      <c r="H3" s="1602"/>
      <c r="I3" s="1602"/>
    </row>
    <row r="4" spans="1:9" ht="17.399999999999999" x14ac:dyDescent="0.3">
      <c r="A4" s="1602" t="s">
        <v>387</v>
      </c>
      <c r="B4" s="1602"/>
      <c r="C4" s="1602"/>
      <c r="D4" s="1602"/>
      <c r="E4" s="1602"/>
      <c r="F4" s="1602"/>
      <c r="G4" s="1602"/>
      <c r="H4" s="1602"/>
      <c r="I4" s="1602"/>
    </row>
    <row r="5" spans="1:9" ht="17.399999999999999" x14ac:dyDescent="0.3">
      <c r="A5" s="843"/>
      <c r="B5" s="843"/>
      <c r="C5" s="843"/>
    </row>
    <row r="6" spans="1:9" ht="15.6" x14ac:dyDescent="0.3">
      <c r="A6" s="28"/>
      <c r="E6" s="1088" t="s">
        <v>1826</v>
      </c>
      <c r="F6" s="876" t="s">
        <v>1970</v>
      </c>
      <c r="G6" s="1088" t="s">
        <v>2050</v>
      </c>
      <c r="H6" s="1088" t="s">
        <v>2494</v>
      </c>
      <c r="I6" s="1088" t="s">
        <v>2495</v>
      </c>
    </row>
    <row r="7" spans="1:9" ht="13.8" thickBot="1" x14ac:dyDescent="0.3">
      <c r="A7" s="24"/>
      <c r="B7" s="24"/>
      <c r="C7" s="24"/>
      <c r="D7" s="24"/>
      <c r="E7" s="24"/>
      <c r="F7" s="24"/>
      <c r="G7" s="24"/>
      <c r="H7" s="24"/>
      <c r="I7" s="24"/>
    </row>
    <row r="8" spans="1:9" x14ac:dyDescent="0.25">
      <c r="B8" s="705"/>
      <c r="C8" s="705"/>
      <c r="D8" s="705"/>
      <c r="E8" s="705"/>
    </row>
    <row r="9" spans="1:9" ht="13.8" x14ac:dyDescent="0.25">
      <c r="A9" s="32" t="s">
        <v>1987</v>
      </c>
      <c r="E9" s="519">
        <v>32560</v>
      </c>
      <c r="F9" s="519">
        <v>37880</v>
      </c>
      <c r="G9" s="519">
        <v>41169</v>
      </c>
      <c r="H9" s="519">
        <v>40406</v>
      </c>
      <c r="I9" s="519">
        <v>32155</v>
      </c>
    </row>
    <row r="10" spans="1:9" ht="13.8" x14ac:dyDescent="0.25">
      <c r="A10" s="26" t="s">
        <v>152</v>
      </c>
      <c r="E10" s="36">
        <v>29497</v>
      </c>
      <c r="F10" s="36">
        <v>33827</v>
      </c>
      <c r="G10" s="36">
        <v>36679</v>
      </c>
      <c r="H10" s="36">
        <v>35926</v>
      </c>
      <c r="I10" s="36">
        <v>29176</v>
      </c>
    </row>
    <row r="11" spans="1:9" ht="13.8" x14ac:dyDescent="0.25">
      <c r="A11" s="26" t="s">
        <v>153</v>
      </c>
      <c r="E11" s="36">
        <v>3063</v>
      </c>
      <c r="F11" s="36">
        <v>4053</v>
      </c>
      <c r="G11" s="36">
        <v>4490</v>
      </c>
      <c r="H11" s="36">
        <v>4480</v>
      </c>
      <c r="I11" s="36">
        <v>2979</v>
      </c>
    </row>
    <row r="12" spans="1:9" ht="13.8" x14ac:dyDescent="0.25">
      <c r="A12" s="26"/>
      <c r="E12" s="36"/>
      <c r="F12" s="36"/>
      <c r="G12" s="36"/>
      <c r="H12" s="36"/>
      <c r="I12" s="36"/>
    </row>
    <row r="13" spans="1:9" ht="13.8" x14ac:dyDescent="0.25">
      <c r="A13" s="32" t="s">
        <v>1988</v>
      </c>
      <c r="E13" s="519">
        <v>1457</v>
      </c>
      <c r="F13" s="519">
        <v>844</v>
      </c>
      <c r="G13" s="519">
        <v>930</v>
      </c>
      <c r="H13" s="519">
        <v>689</v>
      </c>
      <c r="I13" s="519">
        <v>1291</v>
      </c>
    </row>
    <row r="14" spans="1:9" ht="13.8" x14ac:dyDescent="0.25">
      <c r="A14" s="26" t="s">
        <v>154</v>
      </c>
      <c r="E14" s="36">
        <v>1457</v>
      </c>
      <c r="F14" s="36">
        <v>844</v>
      </c>
      <c r="G14" s="36">
        <v>930</v>
      </c>
      <c r="H14" s="36">
        <v>501</v>
      </c>
      <c r="I14" s="36">
        <v>252</v>
      </c>
    </row>
    <row r="15" spans="1:9" ht="13.8" x14ac:dyDescent="0.25">
      <c r="A15" s="1541" t="s">
        <v>2496</v>
      </c>
      <c r="E15" s="46" t="s">
        <v>1102</v>
      </c>
      <c r="F15" s="46" t="s">
        <v>1102</v>
      </c>
      <c r="G15" s="46" t="s">
        <v>1102</v>
      </c>
      <c r="H15" s="36">
        <v>188</v>
      </c>
      <c r="I15" s="36">
        <v>1039</v>
      </c>
    </row>
    <row r="16" spans="1:9" x14ac:dyDescent="0.25">
      <c r="A16" s="51"/>
      <c r="C16" s="217"/>
      <c r="D16" s="217"/>
    </row>
    <row r="17" spans="1:23" ht="13.8" x14ac:dyDescent="0.25">
      <c r="A17" s="26" t="s">
        <v>1611</v>
      </c>
      <c r="C17" s="36"/>
      <c r="D17" s="36"/>
    </row>
    <row r="19" spans="1:23" ht="17.399999999999999" x14ac:dyDescent="0.3">
      <c r="A19" s="1609" t="s">
        <v>2210</v>
      </c>
      <c r="B19" s="1609"/>
      <c r="C19" s="1609"/>
      <c r="D19" s="1609"/>
      <c r="E19" s="1609"/>
      <c r="F19" s="1609"/>
      <c r="G19" s="1609"/>
      <c r="H19" s="1609"/>
      <c r="I19" s="1609"/>
    </row>
    <row r="20" spans="1:23" ht="17.399999999999999" x14ac:dyDescent="0.3">
      <c r="A20" s="1602" t="s">
        <v>2497</v>
      </c>
      <c r="B20" s="1602"/>
      <c r="C20" s="1602"/>
      <c r="D20" s="1602"/>
      <c r="E20" s="1602"/>
      <c r="F20" s="1602"/>
      <c r="G20" s="1602"/>
      <c r="H20" s="1602"/>
      <c r="I20" s="1602"/>
    </row>
    <row r="21" spans="1:23" ht="17.399999999999999" x14ac:dyDescent="0.3">
      <c r="A21" s="1602" t="s">
        <v>387</v>
      </c>
      <c r="B21" s="1602"/>
      <c r="C21" s="1602"/>
      <c r="D21" s="1602"/>
      <c r="E21" s="1602"/>
      <c r="F21" s="1602"/>
      <c r="G21" s="1602"/>
      <c r="H21" s="1602"/>
      <c r="I21" s="1602"/>
    </row>
    <row r="23" spans="1:23" ht="15.6" x14ac:dyDescent="0.3">
      <c r="E23" s="1088" t="s">
        <v>1804</v>
      </c>
      <c r="F23" s="1088" t="s">
        <v>1826</v>
      </c>
      <c r="G23" s="1088" t="s">
        <v>1970</v>
      </c>
      <c r="H23" s="1088" t="s">
        <v>2050</v>
      </c>
      <c r="I23" s="1088" t="s">
        <v>2494</v>
      </c>
    </row>
    <row r="24" spans="1:23" ht="13.8" thickBot="1" x14ac:dyDescent="0.3">
      <c r="A24" s="24"/>
      <c r="B24" s="24"/>
      <c r="C24" s="24"/>
      <c r="D24" s="24"/>
      <c r="E24" s="24"/>
      <c r="F24" s="24"/>
      <c r="G24" s="24"/>
      <c r="H24" s="24"/>
      <c r="I24" s="24"/>
      <c r="O24" s="1273"/>
      <c r="P24" s="47"/>
      <c r="Q24" s="47"/>
      <c r="R24" s="47"/>
      <c r="S24" s="47"/>
      <c r="T24" s="47"/>
      <c r="U24" s="47"/>
      <c r="V24" s="47"/>
      <c r="W24" s="47"/>
    </row>
    <row r="25" spans="1:23" ht="15.6" x14ac:dyDescent="0.3">
      <c r="A25" s="28" t="s">
        <v>1996</v>
      </c>
      <c r="B25" s="705"/>
      <c r="C25" s="705"/>
      <c r="D25" s="705"/>
      <c r="E25" s="705"/>
      <c r="O25" s="47"/>
      <c r="P25" s="47"/>
      <c r="Q25" s="47"/>
      <c r="R25" s="47"/>
      <c r="S25" s="47"/>
      <c r="T25" s="47"/>
      <c r="U25" s="47"/>
      <c r="V25" s="47"/>
      <c r="W25" s="47"/>
    </row>
    <row r="26" spans="1:23" x14ac:dyDescent="0.25">
      <c r="A26" s="172"/>
      <c r="B26" s="35"/>
      <c r="C26" s="35"/>
      <c r="D26" s="35"/>
      <c r="E26" s="35"/>
      <c r="O26" s="47"/>
      <c r="P26" s="47"/>
      <c r="Q26" s="47"/>
      <c r="R26" s="47"/>
      <c r="S26" s="47"/>
      <c r="T26" s="47"/>
      <c r="U26" s="47"/>
      <c r="V26" s="47"/>
      <c r="W26" s="47"/>
    </row>
    <row r="27" spans="1:23" ht="13.8" x14ac:dyDescent="0.25">
      <c r="A27" s="32" t="s">
        <v>1986</v>
      </c>
      <c r="E27" s="49">
        <v>3068</v>
      </c>
      <c r="F27" s="49">
        <v>3343</v>
      </c>
      <c r="G27" s="49">
        <v>3884</v>
      </c>
      <c r="H27" s="49">
        <v>3950</v>
      </c>
      <c r="I27" s="49">
        <v>2706</v>
      </c>
      <c r="O27" s="47"/>
      <c r="P27" s="47"/>
      <c r="Q27" s="47"/>
      <c r="R27" s="47"/>
      <c r="S27" s="47"/>
      <c r="T27" s="47"/>
      <c r="U27" s="47"/>
      <c r="V27" s="47"/>
      <c r="W27" s="47"/>
    </row>
    <row r="28" spans="1:23" ht="13.8" x14ac:dyDescent="0.25">
      <c r="A28" s="32" t="s">
        <v>1989</v>
      </c>
      <c r="E28" s="49">
        <v>2814</v>
      </c>
      <c r="F28" s="49">
        <v>3127</v>
      </c>
      <c r="G28" s="49">
        <v>3622</v>
      </c>
      <c r="H28" s="49">
        <v>3728</v>
      </c>
      <c r="I28" s="49">
        <v>2492</v>
      </c>
      <c r="O28" s="47"/>
      <c r="P28" s="47"/>
      <c r="Q28" s="47"/>
      <c r="R28" s="47"/>
      <c r="S28" s="47"/>
      <c r="T28" s="47"/>
      <c r="U28" s="47"/>
      <c r="V28" s="47"/>
      <c r="W28" s="47"/>
    </row>
    <row r="29" spans="1:23" ht="13.8" x14ac:dyDescent="0.25">
      <c r="A29" s="1090" t="s">
        <v>1990</v>
      </c>
      <c r="E29" s="36">
        <v>2164</v>
      </c>
      <c r="F29" s="36">
        <v>2544</v>
      </c>
      <c r="G29" s="36">
        <v>2974</v>
      </c>
      <c r="H29" s="36">
        <v>2973</v>
      </c>
      <c r="I29" s="36">
        <v>1895</v>
      </c>
    </row>
    <row r="30" spans="1:23" ht="13.8" x14ac:dyDescent="0.25">
      <c r="A30" s="1090" t="s">
        <v>1991</v>
      </c>
      <c r="E30" s="36">
        <v>638</v>
      </c>
      <c r="F30" s="36">
        <v>779</v>
      </c>
      <c r="G30" s="36">
        <v>845</v>
      </c>
      <c r="H30" s="36">
        <v>775</v>
      </c>
      <c r="I30" s="36">
        <v>518</v>
      </c>
    </row>
    <row r="31" spans="1:23" ht="13.8" x14ac:dyDescent="0.25">
      <c r="A31" s="1090" t="s">
        <v>1992</v>
      </c>
      <c r="E31" s="36">
        <v>750</v>
      </c>
      <c r="F31" s="36">
        <v>791</v>
      </c>
      <c r="G31" s="36">
        <v>984</v>
      </c>
      <c r="H31" s="36">
        <v>899</v>
      </c>
      <c r="I31" s="36">
        <v>520</v>
      </c>
    </row>
    <row r="32" spans="1:23" ht="13.8" x14ac:dyDescent="0.25">
      <c r="A32" s="1090" t="s">
        <v>1993</v>
      </c>
      <c r="E32" s="36">
        <v>648</v>
      </c>
      <c r="F32" s="36">
        <v>802</v>
      </c>
      <c r="G32" s="36">
        <v>1001</v>
      </c>
      <c r="H32" s="36">
        <v>1155</v>
      </c>
      <c r="I32" s="36">
        <v>721</v>
      </c>
    </row>
    <row r="33" spans="1:22" ht="13.8" x14ac:dyDescent="0.25">
      <c r="A33" s="1090" t="s">
        <v>1994</v>
      </c>
      <c r="E33" s="36">
        <v>128</v>
      </c>
      <c r="F33" s="36">
        <v>172</v>
      </c>
      <c r="G33" s="36">
        <v>144</v>
      </c>
      <c r="H33" s="36">
        <v>144</v>
      </c>
      <c r="I33" s="36">
        <v>136</v>
      </c>
    </row>
    <row r="34" spans="1:22" ht="13.8" x14ac:dyDescent="0.25">
      <c r="A34" s="1090" t="s">
        <v>1995</v>
      </c>
      <c r="E34" s="36">
        <v>650</v>
      </c>
      <c r="F34" s="36">
        <v>583</v>
      </c>
      <c r="G34" s="36">
        <v>648</v>
      </c>
      <c r="H34" s="36">
        <v>755</v>
      </c>
      <c r="I34" s="36">
        <v>597</v>
      </c>
    </row>
    <row r="35" spans="1:22" ht="13.8" x14ac:dyDescent="0.25">
      <c r="A35" s="32" t="s">
        <v>1997</v>
      </c>
      <c r="E35" s="49">
        <v>254</v>
      </c>
      <c r="F35" s="49">
        <v>216</v>
      </c>
      <c r="G35" s="49">
        <v>262</v>
      </c>
      <c r="H35" s="49">
        <v>222</v>
      </c>
      <c r="I35" s="49">
        <v>214</v>
      </c>
    </row>
    <row r="36" spans="1:22" x14ac:dyDescent="0.25">
      <c r="A36" s="35"/>
      <c r="B36" s="35"/>
      <c r="C36" s="35"/>
      <c r="D36" s="35"/>
      <c r="E36" s="35"/>
    </row>
    <row r="37" spans="1:22" ht="15.6" x14ac:dyDescent="0.3">
      <c r="A37" s="50" t="s">
        <v>1998</v>
      </c>
      <c r="B37" s="35"/>
      <c r="C37" s="35"/>
      <c r="D37" s="35"/>
      <c r="E37" s="35"/>
    </row>
    <row r="38" spans="1:22" x14ac:dyDescent="0.25">
      <c r="A38" s="172"/>
      <c r="B38" s="35"/>
      <c r="C38" s="35"/>
      <c r="D38" s="35"/>
      <c r="E38" s="35"/>
    </row>
    <row r="39" spans="1:22" ht="13.8" x14ac:dyDescent="0.25">
      <c r="A39" s="32" t="s">
        <v>1986</v>
      </c>
      <c r="E39" s="49">
        <v>355</v>
      </c>
      <c r="F39" s="49">
        <v>325</v>
      </c>
      <c r="G39" s="49">
        <v>96</v>
      </c>
      <c r="H39" s="49">
        <v>172</v>
      </c>
      <c r="I39" s="49">
        <v>42</v>
      </c>
      <c r="M39" s="47"/>
      <c r="N39" s="47"/>
      <c r="O39" s="47"/>
      <c r="P39" s="47"/>
      <c r="Q39" s="47"/>
      <c r="R39" s="47"/>
      <c r="S39" s="47"/>
      <c r="T39" s="47"/>
      <c r="U39" s="47"/>
      <c r="V39" s="47"/>
    </row>
    <row r="40" spans="1:22" ht="13.8" x14ac:dyDescent="0.25">
      <c r="A40" s="32" t="s">
        <v>1989</v>
      </c>
      <c r="E40" s="49">
        <v>315</v>
      </c>
      <c r="F40" s="49">
        <v>287</v>
      </c>
      <c r="G40" s="49">
        <v>73</v>
      </c>
      <c r="H40" s="49">
        <v>171</v>
      </c>
      <c r="I40" s="49">
        <v>33</v>
      </c>
      <c r="M40" s="47"/>
      <c r="N40" s="47"/>
      <c r="O40" s="47"/>
      <c r="P40" s="47"/>
      <c r="Q40" s="47"/>
      <c r="R40" s="47"/>
      <c r="S40" s="47"/>
      <c r="T40" s="47"/>
      <c r="U40" s="47"/>
    </row>
    <row r="41" spans="1:22" ht="13.8" x14ac:dyDescent="0.25">
      <c r="A41" s="1090" t="s">
        <v>1990</v>
      </c>
      <c r="E41" s="36">
        <v>305</v>
      </c>
      <c r="F41" s="36">
        <v>292</v>
      </c>
      <c r="G41" s="36">
        <v>80</v>
      </c>
      <c r="H41" s="36">
        <v>172</v>
      </c>
      <c r="I41" s="36">
        <v>33</v>
      </c>
      <c r="M41" s="47"/>
      <c r="N41" s="47"/>
      <c r="O41" s="47"/>
      <c r="P41" s="47"/>
      <c r="Q41" s="47"/>
      <c r="R41" s="47"/>
      <c r="S41" s="47"/>
      <c r="T41" s="47"/>
      <c r="U41" s="47"/>
    </row>
    <row r="42" spans="1:22" ht="13.8" x14ac:dyDescent="0.25">
      <c r="A42" s="1090" t="s">
        <v>1991</v>
      </c>
      <c r="E42" s="36">
        <v>323</v>
      </c>
      <c r="F42" s="36">
        <v>319</v>
      </c>
      <c r="G42" s="36">
        <v>76</v>
      </c>
      <c r="H42" s="36">
        <v>177</v>
      </c>
      <c r="I42" s="36">
        <v>43</v>
      </c>
      <c r="M42" s="47"/>
      <c r="N42" s="47"/>
      <c r="O42" s="47"/>
      <c r="P42" s="47"/>
      <c r="Q42" s="47"/>
      <c r="R42" s="47"/>
      <c r="S42" s="47"/>
      <c r="T42" s="47"/>
      <c r="U42" s="47"/>
    </row>
    <row r="43" spans="1:22" ht="13.8" x14ac:dyDescent="0.25">
      <c r="A43" s="1090" t="s">
        <v>1992</v>
      </c>
      <c r="E43" s="36">
        <v>393</v>
      </c>
      <c r="F43" s="36">
        <v>373</v>
      </c>
      <c r="G43" s="36">
        <v>70</v>
      </c>
      <c r="H43" s="36">
        <v>237</v>
      </c>
      <c r="I43" s="36">
        <v>49</v>
      </c>
      <c r="M43" s="47"/>
      <c r="N43" s="47"/>
      <c r="O43" s="47"/>
      <c r="P43" s="47"/>
      <c r="Q43" s="47"/>
      <c r="R43" s="47"/>
      <c r="S43" s="47"/>
      <c r="T43" s="47"/>
      <c r="U43" s="47"/>
    </row>
    <row r="44" spans="1:22" ht="13.8" x14ac:dyDescent="0.25">
      <c r="A44" s="1090" t="s">
        <v>1993</v>
      </c>
      <c r="E44" s="36">
        <v>333</v>
      </c>
      <c r="F44" s="36">
        <v>327</v>
      </c>
      <c r="G44" s="36">
        <v>124</v>
      </c>
      <c r="H44" s="36">
        <v>159</v>
      </c>
      <c r="I44" s="36">
        <v>33</v>
      </c>
      <c r="M44" s="47"/>
      <c r="N44" s="47"/>
      <c r="O44" s="47"/>
      <c r="P44" s="47"/>
      <c r="Q44" s="47"/>
      <c r="R44" s="47"/>
      <c r="S44" s="47"/>
      <c r="T44" s="47"/>
      <c r="U44" s="47"/>
    </row>
    <row r="45" spans="1:22" ht="13.8" x14ac:dyDescent="0.25">
      <c r="A45" s="1090" t="s">
        <v>1994</v>
      </c>
      <c r="E45" s="36">
        <v>292</v>
      </c>
      <c r="F45" s="36">
        <v>284</v>
      </c>
      <c r="G45" s="36">
        <v>87</v>
      </c>
      <c r="H45" s="36">
        <v>164</v>
      </c>
      <c r="I45" s="36">
        <v>19</v>
      </c>
    </row>
    <row r="46" spans="1:22" ht="13.8" x14ac:dyDescent="0.25">
      <c r="A46" s="1090" t="s">
        <v>1995</v>
      </c>
      <c r="E46" s="36">
        <v>311</v>
      </c>
      <c r="F46" s="36">
        <v>303</v>
      </c>
      <c r="G46" s="36">
        <v>93</v>
      </c>
      <c r="H46" s="36">
        <v>171</v>
      </c>
      <c r="I46" s="36">
        <v>30</v>
      </c>
    </row>
    <row r="47" spans="1:22" ht="13.8" x14ac:dyDescent="0.25">
      <c r="A47" s="32" t="s">
        <v>1997</v>
      </c>
      <c r="E47" s="49">
        <v>198</v>
      </c>
      <c r="F47" s="49">
        <v>193</v>
      </c>
      <c r="G47" s="49">
        <v>66</v>
      </c>
      <c r="H47" s="49">
        <v>85</v>
      </c>
      <c r="I47" s="49">
        <v>29</v>
      </c>
    </row>
    <row r="50" spans="1:9" ht="13.8" x14ac:dyDescent="0.25">
      <c r="A50" s="1090" t="s">
        <v>1806</v>
      </c>
    </row>
    <row r="51" spans="1:9" ht="13.8" x14ac:dyDescent="0.25">
      <c r="A51" s="1603" t="s">
        <v>1999</v>
      </c>
      <c r="B51" s="1603"/>
      <c r="C51" s="1603"/>
      <c r="D51" s="1603"/>
      <c r="E51" s="1603"/>
      <c r="F51" s="1603"/>
      <c r="G51" s="1603"/>
      <c r="H51" s="1603"/>
      <c r="I51" s="1603"/>
    </row>
    <row r="52" spans="1:9" ht="13.8" x14ac:dyDescent="0.25">
      <c r="A52" s="1603" t="s">
        <v>2000</v>
      </c>
      <c r="B52" s="1603"/>
      <c r="C52" s="1603"/>
      <c r="D52" s="1603"/>
      <c r="E52" s="1603"/>
      <c r="F52" s="1603"/>
      <c r="G52" s="1603"/>
      <c r="H52" s="1603"/>
      <c r="I52" s="1603"/>
    </row>
  </sheetData>
  <customSheetViews>
    <customSheetView guid="{F67F5823-51D5-4D47-B100-5B47C1E6BCB9}" showPageBreaks="1" fitToPage="1" printArea="1" hiddenRows="1" topLeftCell="A32">
      <selection activeCell="A57" sqref="A57"/>
      <pageMargins left="0.75" right="0.75" top="1" bottom="1" header="0.5" footer="0.5"/>
      <printOptions horizontalCentered="1"/>
      <pageSetup scale="72" firstPageNumber="33" orientation="portrait" verticalDpi="300" r:id="rId1"/>
      <headerFooter alignWithMargins="0">
        <oddFooter>&amp;C&amp;P</oddFooter>
      </headerFooter>
    </customSheetView>
    <customSheetView guid="{9014CDA8-C3FC-41E6-A045-DAEFC55B82B1}" showPageBreaks="1" fitToPage="1" printArea="1" hiddenRows="1" topLeftCell="A32">
      <selection activeCell="A57" sqref="A57"/>
      <pageMargins left="0.75" right="0.75" top="1" bottom="1" header="0.5" footer="0.5"/>
      <printOptions horizontalCentered="1"/>
      <pageSetup scale="72" firstPageNumber="33" orientation="portrait" verticalDpi="300" r:id="rId2"/>
      <headerFooter alignWithMargins="0">
        <oddFooter>&amp;C&amp;P</oddFooter>
      </headerFooter>
    </customSheetView>
  </customSheetViews>
  <mergeCells count="8">
    <mergeCell ref="A51:I51"/>
    <mergeCell ref="A52:I52"/>
    <mergeCell ref="A1:I1"/>
    <mergeCell ref="A3:I3"/>
    <mergeCell ref="A4:I4"/>
    <mergeCell ref="A19:I19"/>
    <mergeCell ref="A20:I20"/>
    <mergeCell ref="A21:I21"/>
  </mergeCells>
  <phoneticPr fontId="0" type="noConversion"/>
  <hyperlinks>
    <hyperlink ref="A51:I51" r:id="rId3" display="Statistics Canada. Table 35-10-0027-01 Adult criminal courts, number of cases and charges by type of decision" xr:uid="{00000000-0004-0000-4A00-000000000000}"/>
    <hyperlink ref="A52:I52" r:id="rId4" display="Statistics Canada. Table 35-10-0038-01 Youth courts, number of cases and charges by type of decision" xr:uid="{00000000-0004-0000-4A00-000001000000}"/>
  </hyperlinks>
  <printOptions horizontalCentered="1"/>
  <pageMargins left="0.74803149606299202" right="0.74803149606299202" top="0.98425196850393704" bottom="0.98425196850393704" header="0.511811023622047" footer="0.511811023622047"/>
  <pageSetup scale="91" firstPageNumber="27" orientation="portrait" useFirstPageNumber="1" r:id="rId5"/>
  <headerFooter alignWithMargins="0"/>
  <legacyDrawingHF r:id="rId6"/>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indexed="15"/>
    <pageSetUpPr fitToPage="1"/>
  </sheetPr>
  <dimension ref="A1:U67"/>
  <sheetViews>
    <sheetView zoomScaleNormal="100" workbookViewId="0">
      <selection activeCell="A2" sqref="A2"/>
    </sheetView>
  </sheetViews>
  <sheetFormatPr defaultRowHeight="13.2" x14ac:dyDescent="0.25"/>
  <cols>
    <col min="1" max="1" width="42.33203125" customWidth="1"/>
    <col min="2" max="7" width="12.6640625" customWidth="1"/>
  </cols>
  <sheetData>
    <row r="1" spans="1:21" ht="17.399999999999999" x14ac:dyDescent="0.3">
      <c r="A1" s="1609" t="s">
        <v>1270</v>
      </c>
      <c r="B1" s="1609"/>
      <c r="C1" s="1609"/>
      <c r="D1" s="1609"/>
      <c r="E1" s="1609"/>
      <c r="F1" s="1609"/>
      <c r="G1" s="1609"/>
    </row>
    <row r="2" spans="1:21" ht="17.399999999999999" x14ac:dyDescent="0.3">
      <c r="A2" s="27"/>
      <c r="B2" s="27"/>
      <c r="C2" s="27"/>
      <c r="D2" s="27"/>
    </row>
    <row r="3" spans="1:21" ht="17.399999999999999" x14ac:dyDescent="0.3">
      <c r="A3" s="1602" t="s">
        <v>2498</v>
      </c>
      <c r="B3" s="1602"/>
      <c r="C3" s="1602"/>
      <c r="D3" s="1602"/>
      <c r="E3" s="1602"/>
      <c r="F3" s="1602"/>
      <c r="G3" s="1602"/>
    </row>
    <row r="4" spans="1:21" ht="17.399999999999999" x14ac:dyDescent="0.3">
      <c r="A4" s="1602" t="s">
        <v>387</v>
      </c>
      <c r="B4" s="1602"/>
      <c r="C4" s="1602"/>
      <c r="D4" s="1602"/>
      <c r="E4" s="1602"/>
      <c r="F4" s="1602"/>
      <c r="G4" s="1602"/>
    </row>
    <row r="5" spans="1:21" ht="17.399999999999999" x14ac:dyDescent="0.3">
      <c r="A5" s="15"/>
      <c r="B5" s="15"/>
      <c r="C5" s="15"/>
      <c r="D5" s="15"/>
      <c r="E5" s="15"/>
      <c r="F5" s="15"/>
      <c r="G5" s="15"/>
    </row>
    <row r="6" spans="1:21" ht="17.399999999999999" x14ac:dyDescent="0.3">
      <c r="A6" s="1602" t="s">
        <v>139</v>
      </c>
      <c r="B6" s="1602"/>
      <c r="C6" s="1602"/>
      <c r="D6" s="1602"/>
      <c r="E6" s="1602"/>
      <c r="F6" s="1602"/>
      <c r="G6" s="1602"/>
    </row>
    <row r="7" spans="1:21" ht="17.399999999999999" x14ac:dyDescent="0.3">
      <c r="A7" s="15"/>
      <c r="B7" s="15"/>
      <c r="C7" s="15"/>
      <c r="D7" s="15"/>
      <c r="E7" s="15"/>
      <c r="F7" s="15"/>
      <c r="G7" s="15"/>
    </row>
    <row r="8" spans="1:21" ht="15.6" x14ac:dyDescent="0.3">
      <c r="A8" s="28" t="s">
        <v>583</v>
      </c>
      <c r="B8" s="1458" t="s">
        <v>1687</v>
      </c>
      <c r="C8" s="1458" t="s">
        <v>1805</v>
      </c>
      <c r="D8" s="1458" t="s">
        <v>1929</v>
      </c>
      <c r="E8" s="779" t="s">
        <v>2256</v>
      </c>
      <c r="F8" s="779" t="s">
        <v>2257</v>
      </c>
      <c r="G8" s="779" t="s">
        <v>2258</v>
      </c>
    </row>
    <row r="9" spans="1:21" ht="4.5" customHeight="1" thickBot="1" x14ac:dyDescent="0.3">
      <c r="A9" s="24"/>
      <c r="B9" s="24"/>
      <c r="C9" s="24"/>
      <c r="D9" s="24"/>
      <c r="E9" s="24"/>
      <c r="F9" s="24"/>
      <c r="G9" s="24"/>
    </row>
    <row r="10" spans="1:21" ht="3.75" customHeight="1" x14ac:dyDescent="0.25"/>
    <row r="11" spans="1:21" ht="13.8" x14ac:dyDescent="0.25">
      <c r="A11" s="32" t="s">
        <v>115</v>
      </c>
      <c r="B11" s="519">
        <v>1176</v>
      </c>
      <c r="C11" s="519">
        <v>1382</v>
      </c>
      <c r="D11" s="519">
        <v>1555</v>
      </c>
      <c r="E11" s="519">
        <v>2005</v>
      </c>
      <c r="F11" s="519">
        <v>2029</v>
      </c>
      <c r="G11" s="519">
        <v>2034</v>
      </c>
    </row>
    <row r="12" spans="1:21" ht="13.8" x14ac:dyDescent="0.25">
      <c r="A12" s="26" t="s">
        <v>116</v>
      </c>
      <c r="B12" s="36">
        <v>0</v>
      </c>
      <c r="C12" s="36">
        <v>2</v>
      </c>
      <c r="D12" s="36">
        <v>0</v>
      </c>
      <c r="E12" s="36">
        <v>2</v>
      </c>
      <c r="F12" s="36">
        <v>1</v>
      </c>
      <c r="G12" s="36">
        <v>0</v>
      </c>
    </row>
    <row r="13" spans="1:21" ht="13.8" x14ac:dyDescent="0.25">
      <c r="A13" s="26" t="s">
        <v>1250</v>
      </c>
      <c r="B13" s="36">
        <v>0</v>
      </c>
      <c r="C13" s="36">
        <v>0</v>
      </c>
      <c r="D13" s="36">
        <v>0</v>
      </c>
      <c r="E13" s="36">
        <v>1</v>
      </c>
      <c r="F13" s="36">
        <v>0</v>
      </c>
      <c r="G13" s="36">
        <v>1</v>
      </c>
      <c r="K13" s="47"/>
      <c r="L13" s="47"/>
      <c r="M13" s="47"/>
      <c r="N13" s="47"/>
      <c r="O13" s="47"/>
      <c r="P13" s="47"/>
      <c r="Q13" s="47"/>
      <c r="R13" s="47"/>
      <c r="S13" s="47"/>
      <c r="T13" s="47"/>
      <c r="U13" s="47"/>
    </row>
    <row r="14" spans="1:21" ht="13.8" x14ac:dyDescent="0.25">
      <c r="A14" s="26" t="s">
        <v>117</v>
      </c>
      <c r="B14" s="36">
        <v>0</v>
      </c>
      <c r="C14" s="36">
        <v>2</v>
      </c>
      <c r="D14" s="36">
        <v>1</v>
      </c>
      <c r="E14" s="36">
        <v>0</v>
      </c>
      <c r="F14" s="36">
        <v>0</v>
      </c>
      <c r="G14" s="36">
        <v>1</v>
      </c>
      <c r="K14" s="47"/>
      <c r="L14" s="47"/>
      <c r="M14" s="47"/>
      <c r="N14" s="47"/>
      <c r="O14" s="47"/>
      <c r="P14" s="47"/>
      <c r="Q14" s="47"/>
      <c r="R14" s="47"/>
      <c r="S14" s="47"/>
      <c r="T14" s="47"/>
      <c r="U14" s="47"/>
    </row>
    <row r="15" spans="1:21" ht="13.8" x14ac:dyDescent="0.25">
      <c r="A15" s="26" t="s">
        <v>2208</v>
      </c>
      <c r="B15" s="36">
        <v>72</v>
      </c>
      <c r="C15" s="36">
        <v>69</v>
      </c>
      <c r="D15" s="36">
        <v>107</v>
      </c>
      <c r="E15" s="36">
        <v>132</v>
      </c>
      <c r="F15" s="36">
        <v>121</v>
      </c>
      <c r="G15" s="36">
        <v>147</v>
      </c>
      <c r="K15" s="47"/>
      <c r="L15" s="47"/>
      <c r="M15" s="47"/>
      <c r="N15" s="47"/>
      <c r="O15" s="47"/>
      <c r="P15" s="47"/>
      <c r="Q15" s="47"/>
      <c r="R15" s="47"/>
      <c r="S15" s="47"/>
      <c r="T15" s="47"/>
      <c r="U15" s="47"/>
    </row>
    <row r="16" spans="1:21" x14ac:dyDescent="0.25">
      <c r="A16" s="51" t="s">
        <v>119</v>
      </c>
      <c r="B16" s="217">
        <v>71</v>
      </c>
      <c r="C16" s="217">
        <v>69</v>
      </c>
      <c r="D16" s="217">
        <v>105</v>
      </c>
      <c r="E16" s="217">
        <v>132</v>
      </c>
      <c r="F16" s="217">
        <v>119</v>
      </c>
      <c r="G16" s="217">
        <v>146</v>
      </c>
      <c r="K16" s="47"/>
      <c r="L16" s="47"/>
      <c r="M16" s="47"/>
      <c r="N16" s="47"/>
      <c r="O16" s="47"/>
      <c r="P16" s="47"/>
      <c r="Q16" s="47"/>
      <c r="R16" s="47"/>
      <c r="S16" s="47"/>
      <c r="T16" s="47"/>
      <c r="U16" s="47"/>
    </row>
    <row r="17" spans="1:21" x14ac:dyDescent="0.25">
      <c r="A17" s="51" t="s">
        <v>120</v>
      </c>
      <c r="B17" s="217">
        <v>1</v>
      </c>
      <c r="C17" s="217">
        <v>0</v>
      </c>
      <c r="D17" s="217">
        <v>1</v>
      </c>
      <c r="E17" s="217">
        <v>0</v>
      </c>
      <c r="F17" s="217">
        <v>1</v>
      </c>
      <c r="G17" s="217">
        <v>1</v>
      </c>
      <c r="K17" s="47"/>
      <c r="L17" s="47"/>
      <c r="M17" s="47"/>
      <c r="N17" s="47"/>
      <c r="O17" s="47"/>
      <c r="P17" s="47"/>
      <c r="Q17" s="47"/>
      <c r="R17" s="47"/>
      <c r="S17" s="47"/>
      <c r="T17" s="47"/>
      <c r="U17" s="47"/>
    </row>
    <row r="18" spans="1:21" x14ac:dyDescent="0.25">
      <c r="A18" s="51" t="s">
        <v>121</v>
      </c>
      <c r="B18" s="217">
        <v>0</v>
      </c>
      <c r="C18" s="217">
        <v>0</v>
      </c>
      <c r="D18" s="217">
        <v>1</v>
      </c>
      <c r="E18" s="217">
        <v>0</v>
      </c>
      <c r="F18" s="217">
        <v>1</v>
      </c>
      <c r="G18" s="217">
        <v>0</v>
      </c>
      <c r="K18" s="47"/>
      <c r="L18" s="47"/>
      <c r="M18" s="47"/>
      <c r="N18" s="47"/>
      <c r="O18" s="47"/>
      <c r="P18" s="47"/>
      <c r="Q18" s="47"/>
      <c r="R18" s="47"/>
      <c r="S18" s="47"/>
      <c r="T18" s="47"/>
      <c r="U18" s="47"/>
    </row>
    <row r="19" spans="1:21" ht="13.8" x14ac:dyDescent="0.25">
      <c r="A19" s="26" t="s">
        <v>2051</v>
      </c>
      <c r="B19" s="36">
        <v>34</v>
      </c>
      <c r="C19" s="36">
        <v>28</v>
      </c>
      <c r="D19" s="36">
        <v>36</v>
      </c>
      <c r="E19" s="36">
        <v>52</v>
      </c>
      <c r="F19" s="36">
        <v>44</v>
      </c>
      <c r="G19" s="36">
        <v>54</v>
      </c>
    </row>
    <row r="20" spans="1:21" ht="13.8" x14ac:dyDescent="0.25">
      <c r="A20" s="26" t="s">
        <v>122</v>
      </c>
      <c r="B20" s="36">
        <v>596</v>
      </c>
      <c r="C20" s="36">
        <v>704</v>
      </c>
      <c r="D20" s="36">
        <v>744</v>
      </c>
      <c r="E20" s="36">
        <v>844</v>
      </c>
      <c r="F20" s="36">
        <v>768</v>
      </c>
      <c r="G20" s="36">
        <v>793</v>
      </c>
    </row>
    <row r="21" spans="1:21" x14ac:dyDescent="0.25">
      <c r="A21" s="51" t="s">
        <v>119</v>
      </c>
      <c r="B21" s="217">
        <v>493</v>
      </c>
      <c r="C21" s="217">
        <v>577</v>
      </c>
      <c r="D21" s="217">
        <v>635</v>
      </c>
      <c r="E21" s="217">
        <v>735</v>
      </c>
      <c r="F21" s="217">
        <v>651</v>
      </c>
      <c r="G21" s="217">
        <v>660</v>
      </c>
    </row>
    <row r="22" spans="1:21" x14ac:dyDescent="0.25">
      <c r="A22" s="51" t="s">
        <v>137</v>
      </c>
      <c r="B22" s="217">
        <v>97</v>
      </c>
      <c r="C22" s="217">
        <v>120</v>
      </c>
      <c r="D22" s="217">
        <v>106</v>
      </c>
      <c r="E22" s="217">
        <v>106</v>
      </c>
      <c r="F22" s="217">
        <v>112</v>
      </c>
      <c r="G22" s="217">
        <v>127</v>
      </c>
    </row>
    <row r="23" spans="1:21" x14ac:dyDescent="0.25">
      <c r="A23" s="51" t="s">
        <v>121</v>
      </c>
      <c r="B23" s="217">
        <v>6</v>
      </c>
      <c r="C23" s="217">
        <v>7</v>
      </c>
      <c r="D23" s="217">
        <v>3</v>
      </c>
      <c r="E23" s="217">
        <v>3</v>
      </c>
      <c r="F23" s="217">
        <v>5</v>
      </c>
      <c r="G23" s="217">
        <v>6</v>
      </c>
    </row>
    <row r="24" spans="1:21" ht="13.8" x14ac:dyDescent="0.25">
      <c r="A24" s="26" t="s">
        <v>123</v>
      </c>
      <c r="B24" s="36">
        <v>11</v>
      </c>
      <c r="C24" s="36">
        <v>16</v>
      </c>
      <c r="D24" s="36">
        <v>24</v>
      </c>
      <c r="E24" s="36">
        <v>35</v>
      </c>
      <c r="F24" s="36">
        <v>26</v>
      </c>
      <c r="G24" s="36">
        <v>48</v>
      </c>
    </row>
    <row r="25" spans="1:21" ht="13.8" x14ac:dyDescent="0.25">
      <c r="A25" s="26" t="s">
        <v>1251</v>
      </c>
      <c r="B25" s="36">
        <v>7</v>
      </c>
      <c r="C25" s="36">
        <v>6</v>
      </c>
      <c r="D25" s="36">
        <v>7</v>
      </c>
      <c r="E25" s="36">
        <v>4</v>
      </c>
      <c r="F25" s="36">
        <v>3</v>
      </c>
      <c r="G25" s="36">
        <v>1</v>
      </c>
    </row>
    <row r="26" spans="1:21" ht="13.8" x14ac:dyDescent="0.25">
      <c r="A26" s="26" t="s">
        <v>118</v>
      </c>
      <c r="B26" s="36">
        <v>18</v>
      </c>
      <c r="C26" s="36">
        <v>18</v>
      </c>
      <c r="D26" s="36">
        <v>21</v>
      </c>
      <c r="E26" s="36">
        <v>24</v>
      </c>
      <c r="F26" s="36">
        <v>8</v>
      </c>
      <c r="G26" s="36">
        <v>17</v>
      </c>
    </row>
    <row r="27" spans="1:21" ht="13.8" x14ac:dyDescent="0.25">
      <c r="A27" s="26" t="s">
        <v>138</v>
      </c>
      <c r="B27" s="36">
        <v>4</v>
      </c>
      <c r="C27" s="36">
        <v>6</v>
      </c>
      <c r="D27" s="36">
        <v>10</v>
      </c>
      <c r="E27" s="36">
        <v>9</v>
      </c>
      <c r="F27" s="36">
        <v>5</v>
      </c>
      <c r="G27" s="36">
        <v>9</v>
      </c>
    </row>
    <row r="28" spans="1:21" ht="13.8" x14ac:dyDescent="0.25">
      <c r="A28" s="26" t="s">
        <v>124</v>
      </c>
      <c r="B28" s="36">
        <v>0</v>
      </c>
      <c r="C28" s="36">
        <v>1</v>
      </c>
      <c r="D28" s="36">
        <v>2</v>
      </c>
      <c r="E28" s="36">
        <v>0</v>
      </c>
      <c r="F28" s="36">
        <v>0</v>
      </c>
      <c r="G28" s="36">
        <v>0</v>
      </c>
    </row>
    <row r="29" spans="1:21" ht="13.8" x14ac:dyDescent="0.25">
      <c r="A29" s="26" t="s">
        <v>1252</v>
      </c>
      <c r="B29" s="36">
        <v>4</v>
      </c>
      <c r="C29" s="36">
        <v>4</v>
      </c>
      <c r="D29" s="36">
        <v>12</v>
      </c>
      <c r="E29" s="36">
        <v>10</v>
      </c>
      <c r="F29" s="36">
        <v>14</v>
      </c>
      <c r="G29" s="36">
        <v>29</v>
      </c>
    </row>
    <row r="30" spans="1:21" ht="13.8" x14ac:dyDescent="0.25">
      <c r="A30" s="26" t="s">
        <v>1253</v>
      </c>
      <c r="B30" s="36">
        <v>79</v>
      </c>
      <c r="C30" s="36">
        <v>100</v>
      </c>
      <c r="D30" s="36">
        <v>73</v>
      </c>
      <c r="E30" s="36">
        <v>164</v>
      </c>
      <c r="F30" s="36">
        <v>192</v>
      </c>
      <c r="G30" s="36">
        <v>153</v>
      </c>
    </row>
    <row r="31" spans="1:21" ht="13.8" x14ac:dyDescent="0.25">
      <c r="A31" s="26" t="s">
        <v>1972</v>
      </c>
      <c r="B31" s="36">
        <v>351</v>
      </c>
      <c r="C31" s="36">
        <v>426</v>
      </c>
      <c r="D31" s="36">
        <v>518</v>
      </c>
      <c r="E31" s="36">
        <v>728</v>
      </c>
      <c r="F31" s="36">
        <v>847</v>
      </c>
      <c r="G31" s="36">
        <v>781</v>
      </c>
    </row>
    <row r="32" spans="1:21" ht="13.8" x14ac:dyDescent="0.25">
      <c r="B32" s="36"/>
      <c r="C32" s="36"/>
      <c r="D32" s="36"/>
      <c r="E32" s="36"/>
      <c r="F32" s="36"/>
      <c r="G32" s="36"/>
    </row>
    <row r="33" spans="1:19" ht="13.8" x14ac:dyDescent="0.25">
      <c r="A33" s="32" t="s">
        <v>125</v>
      </c>
      <c r="B33" s="49">
        <v>4334</v>
      </c>
      <c r="C33" s="49">
        <v>3909</v>
      </c>
      <c r="D33" s="49">
        <v>4561</v>
      </c>
      <c r="E33" s="49">
        <v>4999</v>
      </c>
      <c r="F33" s="49">
        <v>4139</v>
      </c>
      <c r="G33" s="49">
        <v>4170</v>
      </c>
      <c r="K33" s="47"/>
      <c r="L33" s="47"/>
      <c r="M33" s="47"/>
      <c r="N33" s="47"/>
      <c r="O33" s="47"/>
      <c r="P33" s="47"/>
      <c r="Q33" s="47"/>
      <c r="R33" s="47"/>
      <c r="S33" s="47"/>
    </row>
    <row r="34" spans="1:19" ht="13.8" x14ac:dyDescent="0.25">
      <c r="A34" s="26" t="s">
        <v>126</v>
      </c>
      <c r="B34" s="36">
        <v>381</v>
      </c>
      <c r="C34" s="36">
        <v>343</v>
      </c>
      <c r="D34" s="36">
        <v>426</v>
      </c>
      <c r="E34" s="36">
        <v>471</v>
      </c>
      <c r="F34" s="36">
        <v>340</v>
      </c>
      <c r="G34" s="36">
        <v>325</v>
      </c>
      <c r="K34" s="47"/>
      <c r="L34" s="47"/>
      <c r="M34" s="47"/>
      <c r="N34" s="47"/>
      <c r="O34" s="47"/>
      <c r="P34" s="47"/>
      <c r="Q34" s="47"/>
      <c r="R34" s="47"/>
      <c r="S34" s="47"/>
    </row>
    <row r="35" spans="1:19" ht="13.8" x14ac:dyDescent="0.25">
      <c r="A35" s="26" t="s">
        <v>1490</v>
      </c>
      <c r="B35" s="36">
        <v>46</v>
      </c>
      <c r="C35" s="36">
        <v>53</v>
      </c>
      <c r="D35" s="36">
        <v>84</v>
      </c>
      <c r="E35" s="36">
        <v>104</v>
      </c>
      <c r="F35" s="36">
        <v>56</v>
      </c>
      <c r="G35" s="36">
        <v>53</v>
      </c>
      <c r="K35" s="47"/>
      <c r="L35" s="47"/>
      <c r="M35" s="47"/>
      <c r="N35" s="47"/>
      <c r="O35" s="47"/>
      <c r="P35" s="47"/>
      <c r="Q35" s="47"/>
      <c r="R35" s="47"/>
      <c r="S35" s="47"/>
    </row>
    <row r="36" spans="1:19" ht="13.8" x14ac:dyDescent="0.25">
      <c r="A36" s="26" t="s">
        <v>127</v>
      </c>
      <c r="B36" s="36">
        <v>91</v>
      </c>
      <c r="C36" s="36">
        <v>74</v>
      </c>
      <c r="D36" s="36">
        <v>127</v>
      </c>
      <c r="E36" s="36">
        <v>145</v>
      </c>
      <c r="F36" s="36">
        <v>108</v>
      </c>
      <c r="G36" s="36">
        <v>107</v>
      </c>
      <c r="K36" s="47"/>
      <c r="L36" s="47"/>
      <c r="M36" s="47"/>
      <c r="N36" s="47"/>
      <c r="O36" s="47"/>
      <c r="P36" s="47"/>
      <c r="Q36" s="47"/>
      <c r="R36" s="47"/>
      <c r="S36" s="47"/>
    </row>
    <row r="37" spans="1:19" ht="13.8" x14ac:dyDescent="0.25">
      <c r="A37" s="26" t="s">
        <v>128</v>
      </c>
      <c r="B37" s="36">
        <v>31</v>
      </c>
      <c r="C37" s="36">
        <v>23</v>
      </c>
      <c r="D37" s="36">
        <v>29</v>
      </c>
      <c r="E37" s="36">
        <v>29</v>
      </c>
      <c r="F37" s="36">
        <v>26</v>
      </c>
      <c r="G37" s="36">
        <v>44</v>
      </c>
      <c r="K37" s="47"/>
      <c r="L37" s="47"/>
      <c r="M37" s="47"/>
      <c r="N37" s="47"/>
      <c r="O37" s="47"/>
      <c r="P37" s="47"/>
      <c r="Q37" s="47"/>
      <c r="R37" s="47"/>
      <c r="S37" s="47"/>
    </row>
    <row r="38" spans="1:19" ht="13.8" x14ac:dyDescent="0.25">
      <c r="A38" s="26" t="s">
        <v>129</v>
      </c>
      <c r="B38" s="36">
        <v>1899</v>
      </c>
      <c r="C38" s="36">
        <v>1589</v>
      </c>
      <c r="D38" s="36">
        <v>1894</v>
      </c>
      <c r="E38" s="36">
        <v>2163</v>
      </c>
      <c r="F38" s="36">
        <v>1453</v>
      </c>
      <c r="G38" s="36">
        <v>1412</v>
      </c>
      <c r="K38" s="47"/>
      <c r="L38" s="47"/>
      <c r="M38" s="47"/>
      <c r="N38" s="47"/>
      <c r="O38" s="47"/>
      <c r="P38" s="47"/>
      <c r="Q38" s="47"/>
      <c r="R38" s="47"/>
      <c r="S38" s="47"/>
    </row>
    <row r="39" spans="1:19" ht="13.8" x14ac:dyDescent="0.25">
      <c r="A39" s="26" t="s">
        <v>1291</v>
      </c>
      <c r="B39" s="36">
        <v>580</v>
      </c>
      <c r="C39" s="36">
        <v>471</v>
      </c>
      <c r="D39" s="36">
        <v>511</v>
      </c>
      <c r="E39" s="36">
        <v>577</v>
      </c>
      <c r="F39" s="36">
        <v>643</v>
      </c>
      <c r="G39" s="36">
        <v>741</v>
      </c>
    </row>
    <row r="40" spans="1:19" ht="13.8" x14ac:dyDescent="0.25">
      <c r="A40" s="26" t="s">
        <v>131</v>
      </c>
      <c r="B40" s="36">
        <v>1241</v>
      </c>
      <c r="C40" s="36">
        <v>1288</v>
      </c>
      <c r="D40" s="36">
        <v>1421</v>
      </c>
      <c r="E40" s="36">
        <v>1444</v>
      </c>
      <c r="F40" s="36">
        <v>1389</v>
      </c>
      <c r="G40" s="36">
        <v>1290</v>
      </c>
    </row>
    <row r="41" spans="1:19" ht="13.8" x14ac:dyDescent="0.25">
      <c r="A41" s="26" t="s">
        <v>135</v>
      </c>
      <c r="B41" s="36">
        <v>33</v>
      </c>
      <c r="C41" s="36">
        <v>33</v>
      </c>
      <c r="D41" s="36">
        <v>39</v>
      </c>
      <c r="E41" s="36">
        <v>28</v>
      </c>
      <c r="F41" s="36">
        <v>30</v>
      </c>
      <c r="G41" s="36">
        <v>29</v>
      </c>
    </row>
    <row r="42" spans="1:19" ht="13.8" x14ac:dyDescent="0.25">
      <c r="A42" s="1074" t="s">
        <v>1971</v>
      </c>
      <c r="B42" s="36">
        <v>32</v>
      </c>
      <c r="C42" s="36">
        <v>35</v>
      </c>
      <c r="D42" s="36">
        <v>30</v>
      </c>
      <c r="E42" s="36">
        <v>38</v>
      </c>
      <c r="F42" s="36">
        <v>94</v>
      </c>
      <c r="G42" s="36">
        <v>169</v>
      </c>
    </row>
    <row r="43" spans="1:19" ht="13.8" x14ac:dyDescent="0.25">
      <c r="A43" s="26"/>
      <c r="B43" s="36"/>
      <c r="C43" s="36"/>
      <c r="D43" s="36"/>
      <c r="E43" s="36"/>
      <c r="F43" s="36"/>
      <c r="G43" s="36"/>
      <c r="K43" s="47"/>
      <c r="L43" s="47"/>
      <c r="M43" s="47"/>
      <c r="N43" s="47"/>
      <c r="O43" s="47"/>
      <c r="P43" s="47"/>
    </row>
    <row r="44" spans="1:19" ht="13.8" x14ac:dyDescent="0.25">
      <c r="A44" s="32" t="s">
        <v>130</v>
      </c>
      <c r="B44" s="56">
        <v>924</v>
      </c>
      <c r="C44" s="56">
        <v>950</v>
      </c>
      <c r="D44" s="56">
        <v>1102</v>
      </c>
      <c r="E44" s="56">
        <v>1469</v>
      </c>
      <c r="F44" s="56">
        <v>1297</v>
      </c>
      <c r="G44" s="56">
        <v>1175</v>
      </c>
      <c r="K44" s="47"/>
      <c r="L44" s="47"/>
      <c r="M44" s="47"/>
      <c r="N44" s="47"/>
      <c r="O44" s="47"/>
      <c r="P44" s="47"/>
    </row>
    <row r="45" spans="1:19" ht="13.8" x14ac:dyDescent="0.25">
      <c r="A45" s="26" t="s">
        <v>132</v>
      </c>
      <c r="B45" s="36">
        <v>2</v>
      </c>
      <c r="C45" s="36">
        <v>1</v>
      </c>
      <c r="D45" s="36">
        <v>1</v>
      </c>
      <c r="E45" s="36">
        <v>11</v>
      </c>
      <c r="F45" s="36">
        <v>10</v>
      </c>
      <c r="G45" s="36">
        <v>0</v>
      </c>
      <c r="K45" s="47"/>
      <c r="L45" s="47"/>
      <c r="M45" s="47"/>
      <c r="N45" s="47"/>
      <c r="O45" s="47"/>
      <c r="P45" s="47"/>
    </row>
    <row r="46" spans="1:19" ht="13.8" x14ac:dyDescent="0.25">
      <c r="A46" s="26" t="s">
        <v>133</v>
      </c>
      <c r="B46" s="36">
        <v>392</v>
      </c>
      <c r="C46" s="36">
        <v>348</v>
      </c>
      <c r="D46" s="36">
        <v>325</v>
      </c>
      <c r="E46" s="36">
        <v>423</v>
      </c>
      <c r="F46" s="36">
        <v>394</v>
      </c>
      <c r="G46" s="36">
        <v>493</v>
      </c>
      <c r="K46" s="47"/>
      <c r="L46" s="47"/>
      <c r="M46" s="47"/>
      <c r="N46" s="47"/>
      <c r="O46" s="47"/>
      <c r="P46" s="47"/>
    </row>
    <row r="47" spans="1:19" ht="13.8" x14ac:dyDescent="0.25">
      <c r="A47" s="26" t="s">
        <v>770</v>
      </c>
      <c r="B47" s="36">
        <v>26</v>
      </c>
      <c r="C47" s="36">
        <v>27</v>
      </c>
      <c r="D47" s="36">
        <v>33</v>
      </c>
      <c r="E47" s="36">
        <v>40</v>
      </c>
      <c r="F47" s="36">
        <v>45</v>
      </c>
      <c r="G47" s="36">
        <v>25</v>
      </c>
      <c r="K47" s="47"/>
      <c r="L47" s="47"/>
      <c r="M47" s="47"/>
      <c r="N47" s="47"/>
      <c r="O47" s="47"/>
      <c r="P47" s="47"/>
    </row>
    <row r="48" spans="1:19" ht="13.8" x14ac:dyDescent="0.25">
      <c r="A48" s="26" t="s">
        <v>134</v>
      </c>
      <c r="B48" s="36">
        <v>0</v>
      </c>
      <c r="C48" s="36">
        <v>0</v>
      </c>
      <c r="D48" s="36">
        <v>0</v>
      </c>
      <c r="E48" s="36">
        <v>0</v>
      </c>
      <c r="F48" s="36">
        <v>0</v>
      </c>
      <c r="G48" s="36">
        <v>0</v>
      </c>
      <c r="K48" s="47"/>
      <c r="L48" s="47"/>
      <c r="M48" s="47"/>
      <c r="N48" s="47"/>
      <c r="O48" s="47"/>
      <c r="P48" s="47"/>
    </row>
    <row r="49" spans="1:14" ht="13.8" x14ac:dyDescent="0.25">
      <c r="A49" s="26" t="s">
        <v>1254</v>
      </c>
      <c r="B49" s="36">
        <v>24</v>
      </c>
      <c r="C49" s="36">
        <v>13</v>
      </c>
      <c r="D49" s="36">
        <v>26</v>
      </c>
      <c r="E49" s="36">
        <v>51</v>
      </c>
      <c r="F49" s="36">
        <v>56</v>
      </c>
      <c r="G49" s="36">
        <v>56</v>
      </c>
    </row>
    <row r="50" spans="1:14" ht="13.8" x14ac:dyDescent="0.25">
      <c r="A50" s="26" t="s">
        <v>136</v>
      </c>
      <c r="B50" s="36">
        <v>480</v>
      </c>
      <c r="C50" s="36">
        <v>561</v>
      </c>
      <c r="D50" s="36">
        <v>717</v>
      </c>
      <c r="E50" s="36">
        <v>944</v>
      </c>
      <c r="F50" s="36">
        <v>792</v>
      </c>
      <c r="G50" s="36">
        <v>601</v>
      </c>
    </row>
    <row r="51" spans="1:14" ht="13.8" x14ac:dyDescent="0.25">
      <c r="A51" s="26"/>
      <c r="B51" s="36"/>
      <c r="C51" s="36"/>
      <c r="D51" s="36"/>
      <c r="E51" s="36"/>
      <c r="F51" s="36"/>
      <c r="G51" s="36"/>
      <c r="I51" s="47"/>
      <c r="J51" s="47"/>
      <c r="K51" s="47"/>
      <c r="L51" s="47"/>
    </row>
    <row r="52" spans="1:14" ht="13.8" x14ac:dyDescent="0.25">
      <c r="A52" s="32" t="s">
        <v>1255</v>
      </c>
      <c r="B52" s="49">
        <v>589</v>
      </c>
      <c r="C52" s="49">
        <v>550</v>
      </c>
      <c r="D52" s="49">
        <v>803</v>
      </c>
      <c r="E52" s="49">
        <v>1199</v>
      </c>
      <c r="F52" s="49">
        <v>1188</v>
      </c>
      <c r="G52" s="49">
        <v>1085</v>
      </c>
      <c r="J52" s="47"/>
      <c r="K52" s="47"/>
      <c r="L52" s="47"/>
    </row>
    <row r="53" spans="1:14" ht="13.8" x14ac:dyDescent="0.25">
      <c r="A53" s="26" t="s">
        <v>1256</v>
      </c>
      <c r="B53" s="13">
        <v>486</v>
      </c>
      <c r="C53" s="13">
        <v>428</v>
      </c>
      <c r="D53" s="13">
        <v>636</v>
      </c>
      <c r="E53" s="13">
        <v>1011</v>
      </c>
      <c r="F53" s="13">
        <v>867</v>
      </c>
      <c r="G53" s="13">
        <v>805</v>
      </c>
      <c r="J53" s="47"/>
      <c r="K53" s="47"/>
      <c r="L53" s="47"/>
    </row>
    <row r="54" spans="1:14" ht="13.8" x14ac:dyDescent="0.25">
      <c r="A54" s="26" t="s">
        <v>1257</v>
      </c>
      <c r="B54" s="13">
        <v>103</v>
      </c>
      <c r="C54" s="13">
        <v>122</v>
      </c>
      <c r="D54" s="13">
        <v>167</v>
      </c>
      <c r="E54" s="13">
        <v>188</v>
      </c>
      <c r="F54" s="13">
        <v>321</v>
      </c>
      <c r="G54" s="13">
        <v>280</v>
      </c>
      <c r="J54" s="47"/>
      <c r="K54" s="47"/>
      <c r="L54" s="47"/>
    </row>
    <row r="55" spans="1:14" ht="13.8" x14ac:dyDescent="0.25">
      <c r="A55" s="26"/>
      <c r="B55" s="13"/>
      <c r="C55" s="13"/>
      <c r="D55" s="13"/>
      <c r="E55" s="13"/>
      <c r="F55" s="13"/>
      <c r="G55" s="13"/>
      <c r="J55" s="47"/>
      <c r="K55" s="47"/>
      <c r="L55" s="47"/>
    </row>
    <row r="56" spans="1:14" ht="13.8" x14ac:dyDescent="0.25">
      <c r="A56" s="32" t="s">
        <v>1258</v>
      </c>
      <c r="B56" s="56">
        <v>344</v>
      </c>
      <c r="C56" s="56">
        <v>298</v>
      </c>
      <c r="D56" s="56">
        <v>250</v>
      </c>
      <c r="E56" s="56">
        <v>203</v>
      </c>
      <c r="F56" s="56">
        <v>243</v>
      </c>
      <c r="G56" s="56">
        <v>157</v>
      </c>
      <c r="J56" s="47"/>
      <c r="K56" s="47"/>
      <c r="L56" s="47"/>
    </row>
    <row r="57" spans="1:14" ht="13.8" x14ac:dyDescent="0.25">
      <c r="A57" s="26"/>
      <c r="B57" s="36"/>
      <c r="C57" s="36"/>
      <c r="D57" s="36"/>
      <c r="E57" s="36"/>
      <c r="F57" s="36"/>
      <c r="G57" s="36"/>
    </row>
    <row r="58" spans="1:14" ht="14.4" thickBot="1" x14ac:dyDescent="0.3">
      <c r="A58" s="313" t="s">
        <v>114</v>
      </c>
      <c r="B58" s="94">
        <v>6434</v>
      </c>
      <c r="C58" s="94">
        <v>6241</v>
      </c>
      <c r="D58" s="94">
        <v>7218</v>
      </c>
      <c r="E58" s="94">
        <v>8473</v>
      </c>
      <c r="F58" s="94">
        <v>7465</v>
      </c>
      <c r="G58" s="94">
        <v>7379</v>
      </c>
      <c r="I58" s="47"/>
    </row>
    <row r="59" spans="1:14" ht="7.5" customHeight="1" thickTop="1" thickBot="1" x14ac:dyDescent="0.3">
      <c r="A59" s="313"/>
      <c r="B59" s="94"/>
      <c r="C59" s="94"/>
      <c r="D59" s="94"/>
      <c r="E59" s="94"/>
      <c r="F59" s="94"/>
      <c r="G59" s="94"/>
    </row>
    <row r="60" spans="1:14" ht="15" thickTop="1" thickBot="1" x14ac:dyDescent="0.3">
      <c r="A60" s="313" t="s">
        <v>1249</v>
      </c>
      <c r="B60" s="94">
        <v>7023</v>
      </c>
      <c r="C60" s="94">
        <v>6791</v>
      </c>
      <c r="D60" s="94">
        <v>8021</v>
      </c>
      <c r="E60" s="94">
        <v>9672</v>
      </c>
      <c r="F60" s="94">
        <v>8653</v>
      </c>
      <c r="G60" s="94">
        <v>8464</v>
      </c>
      <c r="I60" s="47"/>
      <c r="J60" s="47"/>
      <c r="K60" s="47"/>
      <c r="L60" s="47"/>
      <c r="M60" s="47"/>
      <c r="N60" s="47"/>
    </row>
    <row r="61" spans="1:14" ht="7.5" customHeight="1" thickTop="1" thickBot="1" x14ac:dyDescent="0.3">
      <c r="A61" s="313"/>
      <c r="B61" s="94"/>
      <c r="C61" s="94"/>
      <c r="D61" s="94"/>
      <c r="E61" s="94"/>
      <c r="F61" s="94"/>
      <c r="G61" s="94"/>
    </row>
    <row r="62" spans="1:14" ht="16.8" thickTop="1" thickBot="1" x14ac:dyDescent="0.35">
      <c r="A62" s="575" t="s">
        <v>1248</v>
      </c>
      <c r="B62" s="576">
        <v>7367</v>
      </c>
      <c r="C62" s="576">
        <v>7089</v>
      </c>
      <c r="D62" s="576">
        <v>8271</v>
      </c>
      <c r="E62" s="576">
        <v>9875</v>
      </c>
      <c r="F62" s="576">
        <v>8896</v>
      </c>
      <c r="G62" s="576">
        <v>8621</v>
      </c>
    </row>
    <row r="63" spans="1:14" ht="14.4" thickTop="1" x14ac:dyDescent="0.25">
      <c r="A63" s="26"/>
      <c r="B63" s="26"/>
      <c r="C63" s="26"/>
      <c r="D63" s="26"/>
      <c r="E63" s="26"/>
      <c r="F63" s="26"/>
      <c r="G63" s="26"/>
    </row>
    <row r="64" spans="1:14" ht="27.75" customHeight="1" x14ac:dyDescent="0.25">
      <c r="A64" s="1792" t="s">
        <v>140</v>
      </c>
      <c r="B64" s="1792"/>
      <c r="C64" s="1792"/>
      <c r="D64" s="1792"/>
      <c r="E64" s="1792"/>
      <c r="F64" s="1792"/>
      <c r="G64" s="1792"/>
    </row>
    <row r="65" spans="1:7" ht="27.75" customHeight="1" x14ac:dyDescent="0.25">
      <c r="A65" s="591" t="s">
        <v>1292</v>
      </c>
      <c r="B65" s="590"/>
      <c r="C65" s="590"/>
      <c r="D65" s="590"/>
      <c r="E65" s="590"/>
      <c r="F65" s="590"/>
      <c r="G65" s="590"/>
    </row>
    <row r="66" spans="1:7" ht="23.25" customHeight="1" x14ac:dyDescent="0.25">
      <c r="A66" s="172" t="s">
        <v>1155</v>
      </c>
      <c r="B66" s="172"/>
      <c r="C66" s="172"/>
      <c r="D66" s="172"/>
      <c r="E66" s="172"/>
      <c r="F66" s="172"/>
      <c r="G66" s="172"/>
    </row>
    <row r="67" spans="1:7" ht="35.25" customHeight="1" x14ac:dyDescent="0.25">
      <c r="A67" s="1664" t="s">
        <v>1910</v>
      </c>
      <c r="B67" s="1664"/>
      <c r="C67" s="1664"/>
      <c r="D67" s="1664"/>
      <c r="E67" s="1664"/>
      <c r="F67" s="1664"/>
      <c r="G67" s="1664"/>
    </row>
  </sheetData>
  <customSheetViews>
    <customSheetView guid="{F67F5823-51D5-4D47-B100-5B47C1E6BCB9}" showPageBreaks="1">
      <selection sqref="A1:G1"/>
      <pageMargins left="0.75" right="0.75" top="1" bottom="1" header="0.5" footer="0.5"/>
      <pageSetup scale="76" orientation="portrait" horizontalDpi="1200" verticalDpi="1200" r:id="rId1"/>
      <headerFooter alignWithMargins="0">
        <oddFooter>&amp;C&amp;P</oddFooter>
      </headerFooter>
    </customSheetView>
    <customSheetView guid="{9014CDA8-C3FC-41E6-A045-DAEFC55B82B1}">
      <selection sqref="A1:G1"/>
      <pageMargins left="0.75" right="0.75" top="1" bottom="1" header="0.5" footer="0.5"/>
      <pageSetup scale="76" orientation="portrait" horizontalDpi="1200" verticalDpi="1200" r:id="rId2"/>
      <headerFooter alignWithMargins="0">
        <oddFooter>&amp;C&amp;P</oddFooter>
      </headerFooter>
    </customSheetView>
  </customSheetViews>
  <mergeCells count="6">
    <mergeCell ref="A67:G67"/>
    <mergeCell ref="A64:G64"/>
    <mergeCell ref="A1:G1"/>
    <mergeCell ref="A3:G3"/>
    <mergeCell ref="A4:G4"/>
    <mergeCell ref="A6:G6"/>
  </mergeCells>
  <phoneticPr fontId="32" type="noConversion"/>
  <hyperlinks>
    <hyperlink ref="A67:G67" r:id="rId3" display="Source: Statistics Canada. Table 35-10-0177-01 Incident-based crime statistics, by detailed violations, Canada, provinces, territories and Census Metropolitan Areas" xr:uid="{00000000-0004-0000-4B00-000000000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4"/>
  <headerFooter alignWithMargins="0"/>
  <legacyDrawingHF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2">
    <tabColor indexed="15"/>
    <pageSetUpPr fitToPage="1"/>
  </sheetPr>
  <dimension ref="A1:O67"/>
  <sheetViews>
    <sheetView zoomScaleNormal="100" workbookViewId="0">
      <selection activeCell="A2" sqref="A2"/>
    </sheetView>
  </sheetViews>
  <sheetFormatPr defaultRowHeight="13.2" x14ac:dyDescent="0.25"/>
  <cols>
    <col min="1" max="1" width="39.88671875" bestFit="1" customWidth="1"/>
    <col min="2" max="10" width="8.6640625" customWidth="1"/>
    <col min="11" max="11" width="10.5546875" style="1" customWidth="1"/>
  </cols>
  <sheetData>
    <row r="1" spans="1:15" ht="17.399999999999999" x14ac:dyDescent="0.3">
      <c r="A1" s="1609" t="s">
        <v>1029</v>
      </c>
      <c r="B1" s="1609"/>
      <c r="C1" s="1609"/>
      <c r="D1" s="1609"/>
      <c r="E1" s="1609"/>
      <c r="F1" s="1609"/>
      <c r="G1" s="1609"/>
      <c r="H1" s="1609"/>
      <c r="I1" s="1609"/>
      <c r="J1" s="1609"/>
      <c r="K1" s="1609"/>
    </row>
    <row r="2" spans="1:15" ht="17.399999999999999" x14ac:dyDescent="0.3">
      <c r="A2" s="48"/>
      <c r="B2" s="2"/>
      <c r="C2" s="2"/>
      <c r="D2" s="2"/>
    </row>
    <row r="3" spans="1:15" ht="17.399999999999999" x14ac:dyDescent="0.3">
      <c r="A3" s="1602" t="s">
        <v>2499</v>
      </c>
      <c r="B3" s="1602"/>
      <c r="C3" s="1602"/>
      <c r="D3" s="1602"/>
      <c r="E3" s="1602"/>
      <c r="F3" s="1602"/>
      <c r="G3" s="1602"/>
      <c r="H3" s="1602"/>
      <c r="I3" s="1602"/>
      <c r="J3" s="1602"/>
      <c r="K3" s="1602"/>
    </row>
    <row r="4" spans="1:15" ht="17.399999999999999" x14ac:dyDescent="0.3">
      <c r="A4" s="1602" t="s">
        <v>387</v>
      </c>
      <c r="B4" s="1602"/>
      <c r="C4" s="1602"/>
      <c r="D4" s="1602"/>
      <c r="E4" s="1602"/>
      <c r="F4" s="1602"/>
      <c r="G4" s="1602"/>
      <c r="H4" s="1602"/>
      <c r="I4" s="1602"/>
      <c r="J4" s="1602"/>
      <c r="K4" s="1602"/>
    </row>
    <row r="5" spans="1:15" ht="12.75" customHeight="1" x14ac:dyDescent="0.3">
      <c r="A5" s="48"/>
      <c r="B5" s="48"/>
      <c r="C5" s="48"/>
      <c r="D5" s="48"/>
    </row>
    <row r="7" spans="1:15" s="16" customFormat="1" ht="15.6" x14ac:dyDescent="0.3">
      <c r="A7" s="58" t="s">
        <v>740</v>
      </c>
      <c r="B7" s="1534" t="s">
        <v>1393</v>
      </c>
      <c r="C7" s="1534" t="s">
        <v>1495</v>
      </c>
      <c r="D7" s="1534" t="s">
        <v>1585</v>
      </c>
      <c r="E7" s="1534" t="s">
        <v>1662</v>
      </c>
      <c r="F7" s="1534" t="s">
        <v>1687</v>
      </c>
      <c r="G7" s="1534" t="s">
        <v>1805</v>
      </c>
      <c r="H7" s="1534" t="s">
        <v>1929</v>
      </c>
      <c r="I7" s="1534">
        <v>2019</v>
      </c>
      <c r="J7" s="1534">
        <v>2020</v>
      </c>
      <c r="K7" s="37">
        <v>2021</v>
      </c>
    </row>
    <row r="8" spans="1:15" ht="4.5" customHeight="1" thickBot="1" x14ac:dyDescent="0.3">
      <c r="A8" s="17"/>
      <c r="B8" s="18"/>
      <c r="C8" s="18"/>
      <c r="D8" s="18"/>
      <c r="E8" s="18"/>
      <c r="F8" s="18"/>
      <c r="G8" s="18"/>
      <c r="H8" s="18"/>
      <c r="I8" s="18"/>
      <c r="J8" s="18"/>
      <c r="K8" s="18"/>
    </row>
    <row r="9" spans="1:15" ht="4.5" customHeight="1" x14ac:dyDescent="0.25">
      <c r="A9" s="2"/>
      <c r="B9" s="14"/>
      <c r="C9" s="14"/>
      <c r="D9" s="14"/>
      <c r="E9" s="14"/>
      <c r="F9" s="14"/>
      <c r="G9" s="14"/>
      <c r="H9" s="14"/>
      <c r="I9" s="14"/>
      <c r="J9" s="14"/>
      <c r="K9" s="14"/>
    </row>
    <row r="10" spans="1:15" s="159" customFormat="1" ht="14.25" customHeight="1" x14ac:dyDescent="0.25">
      <c r="A10" s="162" t="s">
        <v>1124</v>
      </c>
      <c r="B10" s="235">
        <v>2</v>
      </c>
      <c r="C10" s="235">
        <v>8</v>
      </c>
      <c r="D10" s="235">
        <v>6</v>
      </c>
      <c r="E10" s="235">
        <v>0</v>
      </c>
      <c r="F10" s="235">
        <v>2</v>
      </c>
      <c r="G10" s="235">
        <v>1</v>
      </c>
      <c r="H10" s="235">
        <v>1</v>
      </c>
      <c r="I10" s="235">
        <v>0</v>
      </c>
      <c r="J10" s="235">
        <v>1</v>
      </c>
      <c r="K10" s="235">
        <v>1</v>
      </c>
      <c r="M10" s="42"/>
      <c r="N10" s="42"/>
      <c r="O10" s="42"/>
    </row>
    <row r="11" spans="1:15" ht="13.8" x14ac:dyDescent="0.25">
      <c r="A11" s="159" t="s">
        <v>727</v>
      </c>
      <c r="B11" s="426">
        <v>0</v>
      </c>
      <c r="C11" s="426">
        <v>0</v>
      </c>
      <c r="D11" s="426">
        <v>0</v>
      </c>
      <c r="E11" s="426">
        <v>0</v>
      </c>
      <c r="F11" s="426">
        <v>0</v>
      </c>
      <c r="G11" s="426">
        <v>0</v>
      </c>
      <c r="H11" s="426">
        <v>0</v>
      </c>
      <c r="I11" s="426">
        <v>0</v>
      </c>
      <c r="J11" s="426">
        <v>0</v>
      </c>
      <c r="K11" s="426">
        <v>0</v>
      </c>
    </row>
    <row r="12" spans="1:15" ht="13.8" x14ac:dyDescent="0.25">
      <c r="A12" s="159" t="s">
        <v>728</v>
      </c>
      <c r="B12" s="426">
        <v>4</v>
      </c>
      <c r="C12" s="426">
        <v>2</v>
      </c>
      <c r="D12" s="426">
        <v>3</v>
      </c>
      <c r="E12" s="426">
        <v>0</v>
      </c>
      <c r="F12" s="426">
        <v>2</v>
      </c>
      <c r="G12" s="426">
        <v>3</v>
      </c>
      <c r="H12" s="426">
        <v>0</v>
      </c>
      <c r="I12" s="426">
        <v>4</v>
      </c>
      <c r="J12" s="426">
        <v>0</v>
      </c>
      <c r="K12" s="426">
        <v>0</v>
      </c>
    </row>
    <row r="13" spans="1:15" ht="13.8" x14ac:dyDescent="0.25">
      <c r="A13" s="159" t="s">
        <v>630</v>
      </c>
      <c r="B13" s="235">
        <v>3</v>
      </c>
      <c r="C13" s="235">
        <v>4</v>
      </c>
      <c r="D13" s="235">
        <v>5</v>
      </c>
      <c r="E13" s="235">
        <v>4</v>
      </c>
      <c r="F13" s="235">
        <v>1</v>
      </c>
      <c r="G13" s="235">
        <v>4</v>
      </c>
      <c r="H13" s="235">
        <v>1</v>
      </c>
      <c r="I13" s="235">
        <v>1</v>
      </c>
      <c r="J13" s="235">
        <v>0</v>
      </c>
      <c r="K13" s="235">
        <v>1</v>
      </c>
    </row>
    <row r="14" spans="1:15" ht="13.8" x14ac:dyDescent="0.25">
      <c r="A14" s="159" t="s">
        <v>729</v>
      </c>
      <c r="B14" s="426">
        <v>0</v>
      </c>
      <c r="C14" s="426">
        <v>0</v>
      </c>
      <c r="D14" s="426">
        <v>2</v>
      </c>
      <c r="E14" s="426">
        <v>1</v>
      </c>
      <c r="F14" s="426">
        <v>1</v>
      </c>
      <c r="G14" s="426">
        <v>0</v>
      </c>
      <c r="H14" s="426">
        <v>1</v>
      </c>
      <c r="I14" s="426">
        <v>0</v>
      </c>
      <c r="J14" s="426">
        <v>0</v>
      </c>
      <c r="K14" s="426">
        <v>0</v>
      </c>
    </row>
    <row r="15" spans="1:15" ht="13.8" x14ac:dyDescent="0.25">
      <c r="A15" s="159" t="s">
        <v>51</v>
      </c>
      <c r="B15" s="426">
        <v>0</v>
      </c>
      <c r="C15" s="426">
        <v>0</v>
      </c>
      <c r="D15" s="426">
        <v>0</v>
      </c>
      <c r="E15" s="426">
        <v>0</v>
      </c>
      <c r="F15" s="426">
        <v>0</v>
      </c>
      <c r="G15" s="426">
        <v>0</v>
      </c>
      <c r="H15" s="426">
        <v>0</v>
      </c>
      <c r="I15" s="426">
        <v>0</v>
      </c>
      <c r="J15" s="426">
        <v>0</v>
      </c>
      <c r="K15" s="426">
        <v>0</v>
      </c>
    </row>
    <row r="16" spans="1:15" ht="13.8" x14ac:dyDescent="0.25">
      <c r="A16" s="159" t="s">
        <v>1095</v>
      </c>
      <c r="B16" s="426">
        <v>1</v>
      </c>
      <c r="C16" s="426">
        <v>0</v>
      </c>
      <c r="D16" s="426">
        <v>0</v>
      </c>
      <c r="E16" s="426">
        <v>2</v>
      </c>
      <c r="F16" s="426">
        <v>1</v>
      </c>
      <c r="G16" s="426">
        <v>0</v>
      </c>
      <c r="H16" s="426">
        <v>0</v>
      </c>
      <c r="I16" s="426">
        <v>1</v>
      </c>
      <c r="J16" s="426">
        <v>0</v>
      </c>
      <c r="K16" s="426">
        <v>0</v>
      </c>
    </row>
    <row r="17" spans="1:12" ht="13.8" x14ac:dyDescent="0.25">
      <c r="A17" s="159" t="s">
        <v>730</v>
      </c>
      <c r="B17" s="235">
        <v>2</v>
      </c>
      <c r="C17" s="235">
        <v>1</v>
      </c>
      <c r="D17" s="235">
        <v>1</v>
      </c>
      <c r="E17" s="235">
        <v>2</v>
      </c>
      <c r="F17" s="235">
        <v>2</v>
      </c>
      <c r="G17" s="235">
        <v>1</v>
      </c>
      <c r="H17" s="235">
        <v>0</v>
      </c>
      <c r="I17" s="235">
        <v>0</v>
      </c>
      <c r="J17" s="235">
        <v>0</v>
      </c>
      <c r="K17" s="235">
        <v>1</v>
      </c>
    </row>
    <row r="18" spans="1:12" ht="13.8" x14ac:dyDescent="0.25">
      <c r="A18" s="159" t="s">
        <v>731</v>
      </c>
      <c r="B18" s="426">
        <v>0</v>
      </c>
      <c r="C18" s="426">
        <v>0</v>
      </c>
      <c r="D18" s="426">
        <v>0</v>
      </c>
      <c r="E18" s="426">
        <v>1</v>
      </c>
      <c r="F18" s="426">
        <v>0</v>
      </c>
      <c r="G18" s="426">
        <v>0</v>
      </c>
      <c r="H18" s="426">
        <v>0</v>
      </c>
      <c r="I18" s="426">
        <v>1</v>
      </c>
      <c r="J18" s="426">
        <v>0</v>
      </c>
      <c r="K18" s="426">
        <v>0</v>
      </c>
      <c r="L18" s="426"/>
    </row>
    <row r="19" spans="1:12" ht="13.8" x14ac:dyDescent="0.25">
      <c r="A19" s="159" t="s">
        <v>554</v>
      </c>
      <c r="B19" s="426">
        <v>0</v>
      </c>
      <c r="C19" s="426">
        <v>0</v>
      </c>
      <c r="D19" s="426">
        <v>0</v>
      </c>
      <c r="E19" s="426">
        <v>1</v>
      </c>
      <c r="F19" s="426">
        <v>0</v>
      </c>
      <c r="G19" s="426">
        <v>0</v>
      </c>
      <c r="H19" s="426">
        <v>0</v>
      </c>
      <c r="I19" s="426">
        <v>0</v>
      </c>
      <c r="J19" s="426">
        <v>0</v>
      </c>
      <c r="K19" s="426">
        <v>0</v>
      </c>
    </row>
    <row r="20" spans="1:12" ht="13.8" x14ac:dyDescent="0.25">
      <c r="A20" s="159" t="s">
        <v>52</v>
      </c>
      <c r="B20" s="426">
        <v>1</v>
      </c>
      <c r="C20" s="426">
        <v>3</v>
      </c>
      <c r="D20" s="426">
        <v>0</v>
      </c>
      <c r="E20" s="426">
        <v>1</v>
      </c>
      <c r="F20" s="426">
        <v>2</v>
      </c>
      <c r="G20" s="426">
        <v>0</v>
      </c>
      <c r="H20" s="426">
        <v>0</v>
      </c>
      <c r="I20" s="426">
        <v>0</v>
      </c>
      <c r="J20" s="426">
        <v>0</v>
      </c>
      <c r="K20" s="426">
        <v>0</v>
      </c>
    </row>
    <row r="21" spans="1:12" ht="13.8" x14ac:dyDescent="0.25">
      <c r="A21" s="159" t="s">
        <v>458</v>
      </c>
      <c r="B21" s="426">
        <v>0</v>
      </c>
      <c r="C21" s="426">
        <v>0</v>
      </c>
      <c r="D21" s="426">
        <v>0</v>
      </c>
      <c r="E21" s="426">
        <v>0</v>
      </c>
      <c r="F21" s="426">
        <v>0</v>
      </c>
      <c r="G21" s="426">
        <v>0</v>
      </c>
      <c r="H21" s="426">
        <v>0</v>
      </c>
      <c r="I21" s="426">
        <v>0</v>
      </c>
      <c r="J21" s="426">
        <v>0</v>
      </c>
      <c r="K21" s="426">
        <v>0</v>
      </c>
    </row>
    <row r="22" spans="1:12" ht="13.8" x14ac:dyDescent="0.25">
      <c r="A22" s="159" t="s">
        <v>737</v>
      </c>
      <c r="B22" s="426">
        <v>0</v>
      </c>
      <c r="C22" s="426">
        <v>0</v>
      </c>
      <c r="D22" s="426">
        <v>0</v>
      </c>
      <c r="E22" s="426">
        <v>0</v>
      </c>
      <c r="F22" s="426">
        <v>0</v>
      </c>
      <c r="G22" s="426">
        <v>0</v>
      </c>
      <c r="H22" s="426">
        <v>0</v>
      </c>
      <c r="I22" s="426">
        <v>0</v>
      </c>
      <c r="J22" s="426">
        <v>0</v>
      </c>
      <c r="K22" s="426">
        <v>0</v>
      </c>
    </row>
    <row r="23" spans="1:12" ht="13.8" x14ac:dyDescent="0.25">
      <c r="A23" s="159" t="s">
        <v>738</v>
      </c>
      <c r="B23" s="426">
        <v>1</v>
      </c>
      <c r="C23" s="426">
        <v>0</v>
      </c>
      <c r="D23" s="426">
        <v>0</v>
      </c>
      <c r="E23" s="426">
        <v>2</v>
      </c>
      <c r="F23" s="426">
        <v>0</v>
      </c>
      <c r="G23" s="426">
        <v>0</v>
      </c>
      <c r="H23" s="426">
        <v>0</v>
      </c>
      <c r="I23" s="426">
        <v>0</v>
      </c>
      <c r="J23" s="426">
        <v>0</v>
      </c>
      <c r="K23" s="426">
        <v>0</v>
      </c>
    </row>
    <row r="24" spans="1:12" ht="13.8" x14ac:dyDescent="0.25">
      <c r="A24" s="159" t="s">
        <v>411</v>
      </c>
      <c r="B24" s="235">
        <v>1</v>
      </c>
      <c r="C24" s="235">
        <v>4</v>
      </c>
      <c r="D24" s="235">
        <v>0</v>
      </c>
      <c r="E24" s="235">
        <v>1</v>
      </c>
      <c r="F24" s="235">
        <v>1</v>
      </c>
      <c r="G24" s="235">
        <v>1</v>
      </c>
      <c r="H24" s="235">
        <v>1</v>
      </c>
      <c r="I24" s="235">
        <v>2</v>
      </c>
      <c r="J24" s="235">
        <v>0</v>
      </c>
      <c r="K24" s="235">
        <v>0</v>
      </c>
    </row>
    <row r="25" spans="1:12" ht="13.8" x14ac:dyDescent="0.25">
      <c r="A25" s="159" t="s">
        <v>739</v>
      </c>
      <c r="B25" s="426">
        <v>0</v>
      </c>
      <c r="C25" s="426">
        <v>1</v>
      </c>
      <c r="D25" s="426">
        <v>1</v>
      </c>
      <c r="E25" s="426">
        <v>1</v>
      </c>
      <c r="F25" s="426">
        <v>1</v>
      </c>
      <c r="G25" s="426">
        <v>2</v>
      </c>
      <c r="H25" s="426">
        <v>0</v>
      </c>
      <c r="I25" s="426">
        <v>0</v>
      </c>
      <c r="J25" s="426">
        <v>0</v>
      </c>
      <c r="K25" s="426">
        <v>0</v>
      </c>
      <c r="L25" s="1140"/>
    </row>
    <row r="26" spans="1:12" ht="4.5" customHeight="1" thickBot="1" x14ac:dyDescent="0.3">
      <c r="A26" s="159"/>
      <c r="B26" s="427"/>
      <c r="C26" s="427"/>
      <c r="D26" s="427"/>
      <c r="E26" s="427"/>
      <c r="F26" s="427"/>
      <c r="G26" s="427"/>
      <c r="H26" s="427"/>
      <c r="I26" s="427"/>
      <c r="J26" s="427"/>
      <c r="K26" s="427"/>
    </row>
    <row r="27" spans="1:12" ht="4.5" customHeight="1" x14ac:dyDescent="0.25">
      <c r="A27" s="159"/>
      <c r="B27" s="14"/>
      <c r="C27" s="14"/>
      <c r="D27" s="14"/>
      <c r="E27" s="14"/>
      <c r="F27" s="14"/>
      <c r="G27" s="14"/>
      <c r="H27" s="14"/>
      <c r="I27" s="14"/>
      <c r="J27" s="14"/>
      <c r="K27" s="14"/>
    </row>
    <row r="28" spans="1:12" s="34" customFormat="1" ht="13.8" x14ac:dyDescent="0.25">
      <c r="A28" s="32" t="s">
        <v>726</v>
      </c>
      <c r="B28" s="66">
        <v>15</v>
      </c>
      <c r="C28" s="66">
        <v>23</v>
      </c>
      <c r="D28" s="66">
        <v>18</v>
      </c>
      <c r="E28" s="66">
        <v>16</v>
      </c>
      <c r="F28" s="66">
        <v>13</v>
      </c>
      <c r="G28" s="66">
        <v>12</v>
      </c>
      <c r="H28" s="66">
        <v>4</v>
      </c>
      <c r="I28" s="66">
        <v>9</v>
      </c>
      <c r="J28" s="66">
        <v>1</v>
      </c>
      <c r="K28" s="66">
        <v>3</v>
      </c>
    </row>
    <row r="29" spans="1:12" s="42" customFormat="1" ht="12.75" customHeight="1" x14ac:dyDescent="0.2">
      <c r="A29" s="42" t="s">
        <v>503</v>
      </c>
      <c r="B29" s="1537">
        <v>-11.8</v>
      </c>
      <c r="C29" s="1537">
        <f t="shared" ref="C29" si="0">(C28/B28-1)*100</f>
        <v>53.333333333333343</v>
      </c>
      <c r="D29" s="1537">
        <f t="shared" ref="D29" si="1">(D28/C28-1)*100</f>
        <v>-21.739130434782606</v>
      </c>
      <c r="E29" s="1537">
        <f t="shared" ref="E29" si="2">(E28/D28-1)*100</f>
        <v>-11.111111111111116</v>
      </c>
      <c r="F29" s="1537">
        <f t="shared" ref="F29" si="3">(F28/E28-1)*100</f>
        <v>-18.75</v>
      </c>
      <c r="G29" s="1537">
        <f>(G28/F28-1)*100</f>
        <v>-7.6923076923076872</v>
      </c>
      <c r="H29" s="1537">
        <f>(H28/G28-1)*100</f>
        <v>-66.666666666666671</v>
      </c>
      <c r="I29" s="1537">
        <f t="shared" ref="I29" si="4">(I28/H28-1)*100</f>
        <v>125</v>
      </c>
      <c r="J29" s="1537">
        <f t="shared" ref="J29" si="5">(J28/I28-1)*100</f>
        <v>-88.888888888888886</v>
      </c>
      <c r="K29" s="195">
        <f>(K28/J28-1)*100</f>
        <v>200</v>
      </c>
    </row>
    <row r="30" spans="1:12" s="42" customFormat="1" ht="12.75" customHeight="1" x14ac:dyDescent="0.2">
      <c r="B30" s="238"/>
      <c r="C30" s="229"/>
      <c r="D30" s="229"/>
      <c r="E30" s="229"/>
      <c r="F30" s="229"/>
      <c r="G30" s="229"/>
      <c r="H30" s="229"/>
      <c r="I30" s="229"/>
      <c r="J30" s="229"/>
      <c r="K30" s="238"/>
    </row>
    <row r="33" spans="1:11" ht="17.399999999999999" x14ac:dyDescent="0.3">
      <c r="A33" s="1602" t="s">
        <v>2500</v>
      </c>
      <c r="B33" s="1602"/>
      <c r="C33" s="1602"/>
      <c r="D33" s="1602"/>
      <c r="E33" s="1602"/>
      <c r="F33" s="1602"/>
      <c r="G33" s="1602"/>
      <c r="H33" s="1602"/>
      <c r="I33" s="1602"/>
      <c r="J33" s="1602"/>
      <c r="K33" s="1602"/>
    </row>
    <row r="34" spans="1:11" ht="17.399999999999999" x14ac:dyDescent="0.3">
      <c r="A34" s="1602" t="s">
        <v>387</v>
      </c>
      <c r="B34" s="1602"/>
      <c r="C34" s="1602"/>
      <c r="D34" s="1602"/>
      <c r="E34" s="1602"/>
      <c r="F34" s="1602"/>
      <c r="G34" s="1602"/>
      <c r="H34" s="1602"/>
      <c r="I34" s="1602"/>
      <c r="J34" s="1602"/>
      <c r="K34" s="1602"/>
    </row>
    <row r="35" spans="1:11" ht="18" customHeight="1" x14ac:dyDescent="0.3">
      <c r="A35" s="1602" t="s">
        <v>1203</v>
      </c>
      <c r="B35" s="1602"/>
      <c r="C35" s="1602"/>
      <c r="D35" s="1602"/>
      <c r="E35" s="1602"/>
      <c r="F35" s="1602"/>
      <c r="G35" s="1602"/>
      <c r="H35" s="1602"/>
      <c r="I35" s="1602"/>
      <c r="J35" s="1602"/>
      <c r="K35" s="1602"/>
    </row>
    <row r="36" spans="1:11" ht="12.75" customHeight="1" x14ac:dyDescent="0.3">
      <c r="A36" s="15"/>
      <c r="B36" s="15"/>
      <c r="C36" s="15"/>
      <c r="D36" s="15"/>
      <c r="E36" s="15"/>
      <c r="F36" s="15"/>
      <c r="G36" s="15"/>
      <c r="H36" s="15"/>
      <c r="I36" s="15"/>
      <c r="J36" s="15"/>
      <c r="K36" s="15"/>
    </row>
    <row r="38" spans="1:11" s="16" customFormat="1" ht="15.6" x14ac:dyDescent="0.3">
      <c r="A38" s="58" t="s">
        <v>740</v>
      </c>
      <c r="B38" s="1534" t="s">
        <v>1393</v>
      </c>
      <c r="C38" s="1534" t="s">
        <v>1495</v>
      </c>
      <c r="D38" s="1534" t="s">
        <v>1585</v>
      </c>
      <c r="E38" s="1534" t="s">
        <v>1662</v>
      </c>
      <c r="F38" s="1534">
        <v>2016</v>
      </c>
      <c r="G38" s="1534">
        <v>2017</v>
      </c>
      <c r="H38" s="1534">
        <v>2018</v>
      </c>
      <c r="I38" s="1534">
        <v>2019</v>
      </c>
      <c r="J38" s="1534">
        <v>2020</v>
      </c>
      <c r="K38" s="37">
        <v>2021</v>
      </c>
    </row>
    <row r="39" spans="1:11" ht="4.5" customHeight="1" thickBot="1" x14ac:dyDescent="0.3">
      <c r="A39" s="17"/>
      <c r="B39" s="18"/>
      <c r="C39" s="18"/>
      <c r="D39" s="18"/>
      <c r="E39" s="18"/>
      <c r="F39" s="18"/>
      <c r="G39" s="18"/>
      <c r="H39" s="18"/>
      <c r="I39" s="18"/>
      <c r="J39" s="18"/>
      <c r="K39" s="18"/>
    </row>
    <row r="40" spans="1:11" ht="4.5" customHeight="1" x14ac:dyDescent="0.25">
      <c r="A40" s="2"/>
      <c r="B40" s="14"/>
      <c r="C40" s="14"/>
      <c r="D40" s="14"/>
      <c r="E40" s="14"/>
      <c r="F40" s="14"/>
      <c r="G40" s="14"/>
      <c r="H40" s="14"/>
      <c r="I40" s="14"/>
      <c r="J40" s="14"/>
      <c r="K40" s="14"/>
    </row>
    <row r="41" spans="1:11" ht="14.25" customHeight="1" x14ac:dyDescent="0.25">
      <c r="A41" s="162" t="s">
        <v>1125</v>
      </c>
      <c r="B41" s="165">
        <v>3024</v>
      </c>
      <c r="C41" s="165">
        <v>7223</v>
      </c>
      <c r="D41" s="165">
        <v>11690</v>
      </c>
      <c r="E41" s="165" t="s">
        <v>1102</v>
      </c>
      <c r="F41" s="165">
        <v>860</v>
      </c>
      <c r="G41" s="387">
        <v>14210</v>
      </c>
      <c r="H41" s="387" t="s">
        <v>1102</v>
      </c>
      <c r="I41" s="387" t="s">
        <v>1102</v>
      </c>
      <c r="J41" s="387">
        <v>388</v>
      </c>
      <c r="K41" s="387">
        <v>28532</v>
      </c>
    </row>
    <row r="42" spans="1:11" ht="13.8" x14ac:dyDescent="0.25">
      <c r="A42" s="159" t="s">
        <v>727</v>
      </c>
      <c r="B42" s="387" t="s">
        <v>1102</v>
      </c>
      <c r="C42" s="387" t="s">
        <v>1102</v>
      </c>
      <c r="D42" s="387" t="s">
        <v>1102</v>
      </c>
      <c r="E42" s="387" t="s">
        <v>1102</v>
      </c>
      <c r="F42" s="387" t="s">
        <v>1102</v>
      </c>
      <c r="G42" s="387" t="s">
        <v>1102</v>
      </c>
      <c r="H42" s="387" t="s">
        <v>1102</v>
      </c>
      <c r="I42" s="387" t="s">
        <v>1102</v>
      </c>
      <c r="J42" s="387" t="s">
        <v>1102</v>
      </c>
      <c r="K42" s="387" t="s">
        <v>1102</v>
      </c>
    </row>
    <row r="43" spans="1:11" ht="13.8" x14ac:dyDescent="0.25">
      <c r="A43" s="159" t="s">
        <v>728</v>
      </c>
      <c r="B43" s="387">
        <v>633</v>
      </c>
      <c r="C43" s="387">
        <v>398</v>
      </c>
      <c r="D43" s="387">
        <v>16726</v>
      </c>
      <c r="E43" s="387" t="s">
        <v>1102</v>
      </c>
      <c r="F43" s="387">
        <v>15160</v>
      </c>
      <c r="G43" s="387">
        <v>15899</v>
      </c>
      <c r="H43" s="387" t="s">
        <v>1102</v>
      </c>
      <c r="I43" s="387">
        <v>28039</v>
      </c>
      <c r="J43" s="387" t="s">
        <v>1102</v>
      </c>
      <c r="K43" s="387" t="s">
        <v>1102</v>
      </c>
    </row>
    <row r="44" spans="1:11" ht="13.8" x14ac:dyDescent="0.25">
      <c r="A44" s="159" t="s">
        <v>630</v>
      </c>
      <c r="B44" s="165">
        <v>616</v>
      </c>
      <c r="C44" s="165">
        <v>689</v>
      </c>
      <c r="D44" s="165">
        <v>3318</v>
      </c>
      <c r="E44" s="165">
        <v>2140</v>
      </c>
      <c r="F44" s="165">
        <v>152</v>
      </c>
      <c r="G44" s="165">
        <v>442</v>
      </c>
      <c r="H44" s="165">
        <v>564</v>
      </c>
      <c r="I44" s="165">
        <v>480</v>
      </c>
      <c r="J44" s="387" t="s">
        <v>1102</v>
      </c>
      <c r="K44" s="387">
        <v>167</v>
      </c>
    </row>
    <row r="45" spans="1:11" ht="13.8" x14ac:dyDescent="0.25">
      <c r="A45" s="159" t="s">
        <v>729</v>
      </c>
      <c r="B45" s="387" t="s">
        <v>1102</v>
      </c>
      <c r="C45" s="387" t="s">
        <v>1102</v>
      </c>
      <c r="D45" s="387">
        <v>2964</v>
      </c>
      <c r="E45" s="387">
        <v>59</v>
      </c>
      <c r="F45" s="387">
        <v>123</v>
      </c>
      <c r="G45" s="387" t="s">
        <v>1102</v>
      </c>
      <c r="H45" s="387">
        <v>532</v>
      </c>
      <c r="I45" s="387" t="s">
        <v>1102</v>
      </c>
      <c r="J45" s="387" t="s">
        <v>1102</v>
      </c>
      <c r="K45" s="387" t="s">
        <v>1102</v>
      </c>
    </row>
    <row r="46" spans="1:11" ht="13.8" x14ac:dyDescent="0.25">
      <c r="A46" s="159" t="s">
        <v>51</v>
      </c>
      <c r="B46" s="387" t="s">
        <v>1102</v>
      </c>
      <c r="C46" s="387" t="s">
        <v>1102</v>
      </c>
      <c r="D46" s="387" t="s">
        <v>1102</v>
      </c>
      <c r="E46" s="387" t="s">
        <v>1102</v>
      </c>
      <c r="F46" s="387" t="s">
        <v>1102</v>
      </c>
      <c r="G46" s="387" t="s">
        <v>1102</v>
      </c>
      <c r="H46" s="387" t="s">
        <v>1102</v>
      </c>
      <c r="I46" s="387" t="s">
        <v>1102</v>
      </c>
      <c r="J46" s="387" t="s">
        <v>1102</v>
      </c>
      <c r="K46" s="387" t="s">
        <v>1102</v>
      </c>
    </row>
    <row r="47" spans="1:11" ht="13.8" x14ac:dyDescent="0.25">
      <c r="A47" s="159" t="s">
        <v>1095</v>
      </c>
      <c r="B47" s="387">
        <v>406</v>
      </c>
      <c r="C47" s="387" t="s">
        <v>1102</v>
      </c>
      <c r="D47" s="387" t="s">
        <v>1102</v>
      </c>
      <c r="E47" s="387">
        <v>140</v>
      </c>
      <c r="F47" s="387">
        <v>5759</v>
      </c>
      <c r="G47" s="387" t="s">
        <v>1102</v>
      </c>
      <c r="H47" s="387" t="s">
        <v>1102</v>
      </c>
      <c r="I47" s="387">
        <v>174</v>
      </c>
      <c r="J47" s="387" t="s">
        <v>1102</v>
      </c>
      <c r="K47" s="387" t="s">
        <v>1102</v>
      </c>
    </row>
    <row r="48" spans="1:11" ht="13.8" x14ac:dyDescent="0.25">
      <c r="A48" s="159" t="s">
        <v>730</v>
      </c>
      <c r="B48" s="165">
        <v>406</v>
      </c>
      <c r="C48" s="165">
        <v>262</v>
      </c>
      <c r="D48" s="165">
        <v>433</v>
      </c>
      <c r="E48" s="165">
        <v>525</v>
      </c>
      <c r="F48" s="165">
        <v>676</v>
      </c>
      <c r="G48" s="165">
        <v>10666</v>
      </c>
      <c r="H48" s="165" t="s">
        <v>1102</v>
      </c>
      <c r="I48" s="387" t="s">
        <v>1102</v>
      </c>
      <c r="J48" s="387" t="s">
        <v>1102</v>
      </c>
      <c r="K48" s="387">
        <v>101</v>
      </c>
    </row>
    <row r="49" spans="1:11" ht="13.8" x14ac:dyDescent="0.25">
      <c r="A49" s="159" t="s">
        <v>731</v>
      </c>
      <c r="B49" s="387" t="s">
        <v>1102</v>
      </c>
      <c r="C49" s="387" t="s">
        <v>1102</v>
      </c>
      <c r="D49" s="387" t="s">
        <v>1102</v>
      </c>
      <c r="E49" s="387">
        <v>2298</v>
      </c>
      <c r="F49" s="387" t="s">
        <v>1102</v>
      </c>
      <c r="G49" s="387" t="s">
        <v>1102</v>
      </c>
      <c r="H49" s="387" t="s">
        <v>1102</v>
      </c>
      <c r="I49" s="387">
        <v>1544</v>
      </c>
      <c r="J49" s="387" t="s">
        <v>1102</v>
      </c>
      <c r="K49" s="387" t="s">
        <v>1102</v>
      </c>
    </row>
    <row r="50" spans="1:11" ht="13.8" x14ac:dyDescent="0.25">
      <c r="A50" s="159" t="s">
        <v>554</v>
      </c>
      <c r="B50" s="387" t="s">
        <v>1102</v>
      </c>
      <c r="C50" s="387" t="s">
        <v>1102</v>
      </c>
      <c r="D50" s="387" t="s">
        <v>1102</v>
      </c>
      <c r="E50" s="387">
        <v>129</v>
      </c>
      <c r="F50" s="387" t="s">
        <v>1102</v>
      </c>
      <c r="G50" s="387" t="s">
        <v>1102</v>
      </c>
      <c r="H50" s="387" t="s">
        <v>1102</v>
      </c>
      <c r="I50" s="387" t="s">
        <v>1102</v>
      </c>
      <c r="J50" s="387" t="s">
        <v>1102</v>
      </c>
      <c r="K50" s="387" t="s">
        <v>1102</v>
      </c>
    </row>
    <row r="51" spans="1:11" ht="13.8" x14ac:dyDescent="0.25">
      <c r="A51" s="159" t="s">
        <v>52</v>
      </c>
      <c r="B51" s="387">
        <v>136</v>
      </c>
      <c r="C51" s="387">
        <v>534</v>
      </c>
      <c r="D51" s="387" t="s">
        <v>1102</v>
      </c>
      <c r="E51" s="387">
        <v>61</v>
      </c>
      <c r="F51" s="387">
        <v>3345</v>
      </c>
      <c r="G51" s="387" t="s">
        <v>1102</v>
      </c>
      <c r="H51" s="387" t="s">
        <v>1102</v>
      </c>
      <c r="I51" s="387" t="s">
        <v>1102</v>
      </c>
      <c r="J51" s="387" t="s">
        <v>1102</v>
      </c>
      <c r="K51" s="387" t="s">
        <v>1102</v>
      </c>
    </row>
    <row r="52" spans="1:11" ht="13.8" x14ac:dyDescent="0.25">
      <c r="A52" s="159" t="s">
        <v>458</v>
      </c>
      <c r="B52" s="387" t="s">
        <v>1102</v>
      </c>
      <c r="C52" s="387" t="s">
        <v>1102</v>
      </c>
      <c r="D52" s="387" t="s">
        <v>1102</v>
      </c>
      <c r="E52" s="387" t="s">
        <v>1102</v>
      </c>
      <c r="F52" s="387" t="s">
        <v>1102</v>
      </c>
      <c r="G52" s="387" t="s">
        <v>1102</v>
      </c>
      <c r="H52" s="387" t="s">
        <v>1102</v>
      </c>
      <c r="I52" s="387" t="s">
        <v>1102</v>
      </c>
      <c r="J52" s="387" t="s">
        <v>1102</v>
      </c>
      <c r="K52" s="387" t="s">
        <v>1102</v>
      </c>
    </row>
    <row r="53" spans="1:11" ht="13.8" x14ac:dyDescent="0.25">
      <c r="A53" s="159" t="s">
        <v>737</v>
      </c>
      <c r="B53" s="387" t="s">
        <v>1102</v>
      </c>
      <c r="C53" s="387" t="s">
        <v>1102</v>
      </c>
      <c r="D53" s="387" t="s">
        <v>1102</v>
      </c>
      <c r="E53" s="387" t="s">
        <v>1102</v>
      </c>
      <c r="F53" s="387" t="s">
        <v>1102</v>
      </c>
      <c r="G53" s="387" t="s">
        <v>1102</v>
      </c>
      <c r="H53" s="387" t="s">
        <v>1102</v>
      </c>
      <c r="I53" s="387" t="s">
        <v>1102</v>
      </c>
      <c r="J53" s="387" t="s">
        <v>1102</v>
      </c>
      <c r="K53" s="387" t="s">
        <v>1102</v>
      </c>
    </row>
    <row r="54" spans="1:11" ht="13.8" x14ac:dyDescent="0.25">
      <c r="A54" s="159" t="s">
        <v>738</v>
      </c>
      <c r="B54" s="387">
        <v>19</v>
      </c>
      <c r="C54" s="387" t="s">
        <v>1102</v>
      </c>
      <c r="D54" s="387" t="s">
        <v>1102</v>
      </c>
      <c r="E54" s="387">
        <v>83</v>
      </c>
      <c r="F54" s="387" t="s">
        <v>1102</v>
      </c>
      <c r="G54" s="387" t="s">
        <v>1102</v>
      </c>
      <c r="H54" s="387" t="s">
        <v>1102</v>
      </c>
      <c r="I54" s="387" t="s">
        <v>1102</v>
      </c>
      <c r="J54" s="387" t="s">
        <v>1102</v>
      </c>
      <c r="K54" s="387" t="s">
        <v>1102</v>
      </c>
    </row>
    <row r="55" spans="1:11" ht="13.8" x14ac:dyDescent="0.25">
      <c r="A55" s="159" t="s">
        <v>411</v>
      </c>
      <c r="B55" s="165">
        <v>164</v>
      </c>
      <c r="C55" s="165">
        <v>784</v>
      </c>
      <c r="D55" s="165" t="s">
        <v>1102</v>
      </c>
      <c r="E55" s="165">
        <v>483</v>
      </c>
      <c r="F55" s="387">
        <v>318</v>
      </c>
      <c r="G55" s="387">
        <v>318</v>
      </c>
      <c r="H55" s="387">
        <v>289</v>
      </c>
      <c r="I55" s="387">
        <v>891</v>
      </c>
      <c r="J55" s="387" t="s">
        <v>1102</v>
      </c>
      <c r="K55" s="387" t="s">
        <v>1102</v>
      </c>
    </row>
    <row r="56" spans="1:11" ht="13.8" x14ac:dyDescent="0.25">
      <c r="A56" s="26" t="s">
        <v>739</v>
      </c>
      <c r="B56" s="1528" t="s">
        <v>1102</v>
      </c>
      <c r="C56" s="1528">
        <v>66</v>
      </c>
      <c r="D56" s="46">
        <v>356</v>
      </c>
      <c r="E56" s="46">
        <v>105</v>
      </c>
      <c r="F56" s="46" t="s">
        <v>1102</v>
      </c>
      <c r="G56" s="46">
        <v>3953</v>
      </c>
      <c r="H56" s="387" t="s">
        <v>1102</v>
      </c>
      <c r="I56" s="387" t="s">
        <v>1102</v>
      </c>
      <c r="J56" s="387" t="s">
        <v>1102</v>
      </c>
      <c r="K56" s="387" t="s">
        <v>1102</v>
      </c>
    </row>
    <row r="57" spans="1:11" ht="4.5" customHeight="1" thickBot="1" x14ac:dyDescent="0.3">
      <c r="A57" s="159"/>
      <c r="B57" s="392"/>
      <c r="C57" s="392"/>
      <c r="D57" s="392"/>
      <c r="E57" s="392"/>
      <c r="F57" s="392"/>
      <c r="G57" s="392"/>
      <c r="H57" s="392"/>
      <c r="I57" s="392"/>
      <c r="J57" s="392"/>
      <c r="K57" s="392"/>
    </row>
    <row r="58" spans="1:11" ht="4.5" customHeight="1" x14ac:dyDescent="0.25">
      <c r="B58" s="19"/>
      <c r="C58" s="19"/>
      <c r="D58" s="19"/>
      <c r="E58" s="19"/>
      <c r="F58" s="19"/>
      <c r="G58" s="19"/>
      <c r="H58" s="19"/>
      <c r="I58" s="19"/>
      <c r="J58" s="19"/>
      <c r="K58" s="19"/>
    </row>
    <row r="59" spans="1:11" s="34" customFormat="1" ht="13.8" x14ac:dyDescent="0.25">
      <c r="A59" s="32" t="s">
        <v>726</v>
      </c>
      <c r="B59" s="1529">
        <v>5404</v>
      </c>
      <c r="C59" s="1529">
        <v>9956</v>
      </c>
      <c r="D59" s="1529">
        <v>35487</v>
      </c>
      <c r="E59" s="1529">
        <v>6023</v>
      </c>
      <c r="F59" s="1529">
        <v>26393</v>
      </c>
      <c r="G59" s="1529">
        <v>45488</v>
      </c>
      <c r="H59" s="1529">
        <v>1384</v>
      </c>
      <c r="I59" s="1529">
        <v>31127</v>
      </c>
      <c r="J59" s="1529">
        <v>388</v>
      </c>
      <c r="K59" s="56">
        <v>28800</v>
      </c>
    </row>
    <row r="60" spans="1:11" s="42" customFormat="1" ht="12.75" customHeight="1" x14ac:dyDescent="0.2">
      <c r="A60" s="42" t="s">
        <v>503</v>
      </c>
      <c r="B60" s="1539">
        <v>-30.4</v>
      </c>
      <c r="C60" s="1539">
        <f t="shared" ref="C60" si="6">(C59/B59-1)*100</f>
        <v>84.233900814211694</v>
      </c>
      <c r="D60" s="1539">
        <f t="shared" ref="D60" si="7">(D59/C59-1)*100</f>
        <v>256.43832864604258</v>
      </c>
      <c r="E60" s="1539">
        <f t="shared" ref="E60" si="8">(E59/D59-1)*100</f>
        <v>-83.027587567278161</v>
      </c>
      <c r="F60" s="1539">
        <f t="shared" ref="F60" si="9">(F59/E59-1)*100</f>
        <v>338.20355304665446</v>
      </c>
      <c r="G60" s="1539">
        <f t="shared" ref="G60" si="10">(G59/F59-1)*100</f>
        <v>72.348728829613918</v>
      </c>
      <c r="H60" s="1539">
        <f>(H59/G59-1)*100</f>
        <v>-96.957439324657059</v>
      </c>
      <c r="I60" s="1539">
        <f t="shared" ref="I60" si="11">(I59/H59-1)*100</f>
        <v>2149.0606936416184</v>
      </c>
      <c r="J60" s="1539">
        <f t="shared" ref="J60" si="12">(J59/I59-1)*100</f>
        <v>-98.753493751405529</v>
      </c>
      <c r="K60" s="148">
        <f>(K59/J59-1)*100</f>
        <v>7322.6804123711345</v>
      </c>
    </row>
    <row r="61" spans="1:11" s="42" customFormat="1" ht="12.75" customHeight="1" x14ac:dyDescent="0.2">
      <c r="B61" s="229"/>
      <c r="C61" s="229"/>
      <c r="D61" s="229"/>
      <c r="E61" s="229"/>
      <c r="F61" s="229"/>
      <c r="G61" s="229"/>
      <c r="H61" s="229"/>
      <c r="I61" s="256"/>
      <c r="J61" s="380"/>
      <c r="K61" s="380"/>
    </row>
    <row r="62" spans="1:11" s="42" customFormat="1" ht="12.75" customHeight="1" x14ac:dyDescent="0.25">
      <c r="A62" s="45" t="s">
        <v>809</v>
      </c>
      <c r="B62" s="238"/>
      <c r="C62" s="229"/>
      <c r="D62" s="229"/>
      <c r="E62" s="229"/>
      <c r="F62" s="229"/>
      <c r="G62" s="229"/>
      <c r="H62" s="229"/>
      <c r="I62" s="229"/>
      <c r="J62" s="229"/>
      <c r="K62" s="238"/>
    </row>
    <row r="63" spans="1:11" s="42" customFormat="1" ht="12.75" customHeight="1" x14ac:dyDescent="0.25">
      <c r="A63" s="45"/>
      <c r="B63" s="238"/>
      <c r="C63" s="229"/>
      <c r="D63" s="229"/>
      <c r="E63" s="229"/>
      <c r="F63" s="229"/>
      <c r="G63" s="229"/>
      <c r="H63" s="229"/>
      <c r="I63" s="229"/>
      <c r="J63" s="229"/>
      <c r="K63" s="238"/>
    </row>
    <row r="64" spans="1:11" s="159" customFormat="1" ht="14.4" x14ac:dyDescent="0.3">
      <c r="A64" s="26" t="s">
        <v>1496</v>
      </c>
      <c r="K64" s="174"/>
    </row>
    <row r="65" spans="1:11" x14ac:dyDescent="0.25">
      <c r="A65" s="291"/>
    </row>
    <row r="66" spans="1:11" ht="13.8" x14ac:dyDescent="0.25">
      <c r="A66" s="949" t="s">
        <v>1806</v>
      </c>
    </row>
    <row r="67" spans="1:11" ht="25.95" customHeight="1" x14ac:dyDescent="0.25">
      <c r="A67" s="1664" t="s">
        <v>2052</v>
      </c>
      <c r="B67" s="1664"/>
      <c r="C67" s="1664"/>
      <c r="D67" s="1664"/>
      <c r="E67" s="1664"/>
      <c r="F67" s="1664"/>
      <c r="G67" s="1664"/>
      <c r="H67" s="1664"/>
      <c r="I67" s="1664"/>
      <c r="J67" s="1664"/>
      <c r="K67" s="1664"/>
    </row>
  </sheetData>
  <customSheetViews>
    <customSheetView guid="{F67F5823-51D5-4D47-B100-5B47C1E6BCB9}" showPageBreaks="1" fitToPage="1" printArea="1">
      <selection sqref="A1:K1"/>
      <pageMargins left="0.75" right="0.75" top="1" bottom="1" header="0.5" footer="0.5"/>
      <printOptions horizontalCentered="1"/>
      <pageSetup scale="71" firstPageNumber="33" orientation="portrait" horizontalDpi="4294967293" r:id="rId1"/>
      <headerFooter alignWithMargins="0">
        <oddFooter>&amp;C&amp;P</oddFooter>
      </headerFooter>
    </customSheetView>
    <customSheetView guid="{9014CDA8-C3FC-41E6-A045-DAEFC55B82B1}" showPageBreaks="1" fitToPage="1" printArea="1" topLeftCell="A40">
      <selection sqref="A1:K1"/>
      <pageMargins left="0.75" right="0.75" top="1" bottom="1" header="0.5" footer="0.5"/>
      <printOptions horizontalCentered="1"/>
      <pageSetup scale="71" firstPageNumber="33" orientation="portrait" horizontalDpi="4294967293" r:id="rId2"/>
      <headerFooter alignWithMargins="0">
        <oddFooter>&amp;C&amp;P</oddFooter>
      </headerFooter>
    </customSheetView>
  </customSheetViews>
  <mergeCells count="7">
    <mergeCell ref="A67:K67"/>
    <mergeCell ref="A35:K35"/>
    <mergeCell ref="A34:K34"/>
    <mergeCell ref="A1:K1"/>
    <mergeCell ref="A3:K3"/>
    <mergeCell ref="A4:K4"/>
    <mergeCell ref="A33:K33"/>
  </mergeCells>
  <phoneticPr fontId="32" type="noConversion"/>
  <hyperlinks>
    <hyperlink ref="A67:H67" r:id="rId3" display="Innovation, Science and Economic Development Canada, Historical Insolvency Statistics - North American Industry Classification System (NAICS) Annual, ." xr:uid="{00000000-0004-0000-4C00-000000000000}"/>
  </hyperlinks>
  <printOptions horizontalCentered="1"/>
  <pageMargins left="0.74803149606299202" right="0.74803149606299202" top="0.98425196850393704" bottom="0.98425196850393704" header="0.511811023622047" footer="0.511811023622047"/>
  <pageSetup scale="71" firstPageNumber="27" orientation="portrait" useFirstPageNumber="1" r:id="rId4"/>
  <headerFooter alignWithMargins="0"/>
  <legacyDrawingHF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3">
    <tabColor indexed="35"/>
    <pageSetUpPr fitToPage="1"/>
  </sheetPr>
  <dimension ref="A1:K59"/>
  <sheetViews>
    <sheetView zoomScaleNormal="100" workbookViewId="0">
      <selection activeCell="A2" sqref="A2"/>
    </sheetView>
  </sheetViews>
  <sheetFormatPr defaultRowHeight="13.2" x14ac:dyDescent="0.25"/>
  <cols>
    <col min="1" max="1" width="41.33203125" customWidth="1"/>
    <col min="2" max="8" width="9.6640625" customWidth="1"/>
    <col min="11" max="11" width="9.5546875" bestFit="1" customWidth="1"/>
  </cols>
  <sheetData>
    <row r="1" spans="1:11" ht="17.399999999999999" x14ac:dyDescent="0.3">
      <c r="A1" s="1609" t="s">
        <v>1018</v>
      </c>
      <c r="B1" s="1609"/>
      <c r="C1" s="1609"/>
      <c r="D1" s="1609"/>
      <c r="E1" s="1609"/>
      <c r="F1" s="1609"/>
      <c r="G1" s="1609"/>
      <c r="H1" s="1609"/>
      <c r="I1" s="490"/>
    </row>
    <row r="2" spans="1:11" ht="17.399999999999999" x14ac:dyDescent="0.3">
      <c r="A2" s="27"/>
    </row>
    <row r="3" spans="1:11" ht="17.399999999999999" x14ac:dyDescent="0.3">
      <c r="A3" s="1602" t="s">
        <v>2529</v>
      </c>
      <c r="B3" s="1602"/>
      <c r="C3" s="1602"/>
      <c r="D3" s="1602"/>
      <c r="E3" s="1602"/>
      <c r="F3" s="1602"/>
      <c r="G3" s="1602"/>
      <c r="H3" s="1602"/>
    </row>
    <row r="4" spans="1:11" ht="17.399999999999999" x14ac:dyDescent="0.3">
      <c r="A4" s="1602" t="s">
        <v>387</v>
      </c>
      <c r="B4" s="1602"/>
      <c r="C4" s="1602"/>
      <c r="D4" s="1602"/>
      <c r="E4" s="1602"/>
      <c r="F4" s="1602"/>
      <c r="G4" s="1602"/>
      <c r="H4" s="1602"/>
    </row>
    <row r="7" spans="1:11" s="28" customFormat="1" ht="15.6" x14ac:dyDescent="0.3">
      <c r="B7" s="28">
        <v>2016</v>
      </c>
      <c r="C7" s="28">
        <v>2017</v>
      </c>
      <c r="D7" s="28">
        <v>2018</v>
      </c>
      <c r="E7" s="28">
        <v>2019</v>
      </c>
      <c r="F7" s="28">
        <v>2020</v>
      </c>
      <c r="G7" s="28">
        <v>2021</v>
      </c>
      <c r="H7" s="28">
        <v>2022</v>
      </c>
    </row>
    <row r="8" spans="1:11" ht="4.5" customHeight="1" thickBot="1" x14ac:dyDescent="0.3">
      <c r="A8" s="24"/>
      <c r="B8" s="24"/>
      <c r="C8" s="24"/>
      <c r="D8" s="24"/>
      <c r="E8" s="24"/>
      <c r="F8" s="24"/>
      <c r="G8" s="24"/>
      <c r="H8" s="24"/>
    </row>
    <row r="9" spans="1:11" ht="4.5" customHeight="1" x14ac:dyDescent="0.25"/>
    <row r="11" spans="1:11" s="26" customFormat="1" ht="13.8" x14ac:dyDescent="0.25">
      <c r="A11" s="26" t="s">
        <v>2534</v>
      </c>
      <c r="B11" s="95">
        <v>147</v>
      </c>
      <c r="C11" s="95">
        <v>150.4</v>
      </c>
      <c r="D11" s="95">
        <v>153.4</v>
      </c>
      <c r="E11" s="95">
        <v>157.4</v>
      </c>
      <c r="F11" s="95">
        <v>161.30000000000001</v>
      </c>
      <c r="G11" s="95">
        <v>164.8</v>
      </c>
      <c r="H11" s="95">
        <v>170.7</v>
      </c>
      <c r="J11" s="115"/>
      <c r="K11" s="95"/>
    </row>
    <row r="12" spans="1:11" s="26" customFormat="1" ht="12.75" customHeight="1" x14ac:dyDescent="0.25">
      <c r="G12" s="958"/>
      <c r="H12" s="1038"/>
    </row>
    <row r="13" spans="1:11" s="26" customFormat="1" ht="13.8" x14ac:dyDescent="0.25">
      <c r="A13" s="26" t="s">
        <v>2535</v>
      </c>
      <c r="B13" s="523">
        <v>228.05</v>
      </c>
      <c r="C13" s="523">
        <v>221.45</v>
      </c>
      <c r="D13" s="523">
        <v>229.25</v>
      </c>
      <c r="E13" s="523">
        <v>235.4</v>
      </c>
      <c r="F13" s="523">
        <v>242.1</v>
      </c>
      <c r="G13" s="523">
        <v>243.3</v>
      </c>
      <c r="H13" s="1207">
        <v>255.55</v>
      </c>
    </row>
    <row r="14" spans="1:11" s="26" customFormat="1" ht="12.75" customHeight="1" x14ac:dyDescent="0.25">
      <c r="G14" s="958"/>
      <c r="H14" s="1038"/>
    </row>
    <row r="15" spans="1:11" s="26" customFormat="1" ht="13.8" x14ac:dyDescent="0.25">
      <c r="A15" s="26" t="s">
        <v>2536</v>
      </c>
      <c r="B15" s="13">
        <v>1611</v>
      </c>
      <c r="C15" s="13">
        <v>1628</v>
      </c>
      <c r="D15" s="13">
        <v>1666</v>
      </c>
      <c r="E15" s="13">
        <v>1704</v>
      </c>
      <c r="F15" s="1568">
        <v>1707</v>
      </c>
      <c r="G15" s="1568">
        <v>1744</v>
      </c>
      <c r="H15" s="1095" t="s">
        <v>1030</v>
      </c>
    </row>
    <row r="16" spans="1:11" s="26" customFormat="1" ht="12.75" customHeight="1" x14ac:dyDescent="0.25">
      <c r="G16" s="958"/>
      <c r="H16" s="1038"/>
    </row>
    <row r="17" spans="1:10" s="26" customFormat="1" ht="13.8" x14ac:dyDescent="0.25">
      <c r="A17" s="26" t="s">
        <v>1650</v>
      </c>
      <c r="B17" s="36">
        <v>1703</v>
      </c>
      <c r="C17" s="36">
        <v>1679</v>
      </c>
      <c r="D17" s="36">
        <v>1742</v>
      </c>
      <c r="E17" s="36">
        <v>1767</v>
      </c>
      <c r="F17" s="36">
        <v>1757</v>
      </c>
      <c r="G17" s="36">
        <v>1753</v>
      </c>
      <c r="H17" s="36">
        <v>1730</v>
      </c>
      <c r="I17" s="36"/>
      <c r="J17" s="115"/>
    </row>
    <row r="18" spans="1:10" s="26" customFormat="1" ht="12.75" customHeight="1" x14ac:dyDescent="0.25">
      <c r="G18" s="958"/>
      <c r="H18" s="1038"/>
    </row>
    <row r="19" spans="1:10" s="51" customFormat="1" ht="14.4" x14ac:dyDescent="0.3">
      <c r="A19" s="41" t="s">
        <v>1275</v>
      </c>
      <c r="B19" s="41">
        <v>458</v>
      </c>
      <c r="C19" s="41">
        <v>458</v>
      </c>
      <c r="D19" s="41">
        <v>458</v>
      </c>
      <c r="E19" s="41">
        <v>458</v>
      </c>
      <c r="F19" s="41">
        <v>436</v>
      </c>
      <c r="G19" s="41">
        <v>436</v>
      </c>
      <c r="H19" s="41">
        <v>447</v>
      </c>
      <c r="I19" s="217"/>
    </row>
    <row r="20" spans="1:10" s="26" customFormat="1" ht="12.75" customHeight="1" x14ac:dyDescent="0.3">
      <c r="A20" s="41"/>
      <c r="B20" s="41"/>
      <c r="C20" s="41"/>
      <c r="D20" s="41"/>
      <c r="E20" s="41"/>
      <c r="F20" s="41"/>
      <c r="G20" s="41"/>
      <c r="H20" s="41"/>
    </row>
    <row r="21" spans="1:10" s="26" customFormat="1" ht="14.4" x14ac:dyDescent="0.3">
      <c r="A21" s="41" t="s">
        <v>2537</v>
      </c>
      <c r="B21" s="584">
        <v>1154</v>
      </c>
      <c r="C21" s="584">
        <v>1130</v>
      </c>
      <c r="D21" s="584">
        <v>1193</v>
      </c>
      <c r="E21" s="584">
        <v>1218</v>
      </c>
      <c r="F21" s="584">
        <v>1243</v>
      </c>
      <c r="G21" s="584">
        <v>1239</v>
      </c>
      <c r="H21" s="584">
        <v>1221</v>
      </c>
    </row>
    <row r="22" spans="1:10" s="26" customFormat="1" ht="11.25" customHeight="1" x14ac:dyDescent="0.3">
      <c r="A22" s="41"/>
      <c r="B22" s="584"/>
      <c r="C22" s="584"/>
      <c r="D22" s="584"/>
      <c r="E22" s="584"/>
      <c r="F22" s="584"/>
      <c r="G22" s="584"/>
      <c r="H22" s="584"/>
    </row>
    <row r="23" spans="1:10" s="51" customFormat="1" x14ac:dyDescent="0.25">
      <c r="A23" s="51" t="s">
        <v>2538</v>
      </c>
      <c r="B23" s="51">
        <v>546</v>
      </c>
      <c r="C23" s="51">
        <v>522</v>
      </c>
      <c r="D23" s="51">
        <v>585</v>
      </c>
      <c r="E23" s="51">
        <v>610</v>
      </c>
      <c r="F23" s="51">
        <v>624</v>
      </c>
      <c r="G23" s="51">
        <v>629</v>
      </c>
      <c r="H23" s="51">
        <v>629</v>
      </c>
    </row>
    <row r="24" spans="1:10" s="52" customFormat="1" ht="10.199999999999999" x14ac:dyDescent="0.2"/>
    <row r="25" spans="1:10" s="51" customFormat="1" x14ac:dyDescent="0.25">
      <c r="A25" s="51" t="s">
        <v>244</v>
      </c>
      <c r="B25" s="51">
        <v>608</v>
      </c>
      <c r="C25" s="51">
        <v>608</v>
      </c>
      <c r="D25" s="51">
        <v>608</v>
      </c>
      <c r="E25" s="51">
        <v>608</v>
      </c>
      <c r="F25" s="51">
        <v>619</v>
      </c>
      <c r="G25" s="51">
        <v>610</v>
      </c>
      <c r="H25" s="51">
        <v>592</v>
      </c>
    </row>
    <row r="26" spans="1:10" s="52" customFormat="1" ht="10.199999999999999" x14ac:dyDescent="0.2">
      <c r="A26" s="52" t="s">
        <v>830</v>
      </c>
      <c r="B26" s="52">
        <v>596</v>
      </c>
      <c r="C26" s="52">
        <v>596</v>
      </c>
      <c r="D26" s="52">
        <v>596</v>
      </c>
      <c r="E26" s="52">
        <v>596</v>
      </c>
      <c r="F26" s="52">
        <v>607</v>
      </c>
      <c r="G26" s="52">
        <v>599</v>
      </c>
      <c r="H26" s="52">
        <v>582</v>
      </c>
    </row>
    <row r="27" spans="1:10" s="52" customFormat="1" ht="10.199999999999999" x14ac:dyDescent="0.2">
      <c r="A27" s="52" t="s">
        <v>2539</v>
      </c>
      <c r="B27" s="52">
        <v>12</v>
      </c>
      <c r="C27" s="52">
        <v>12</v>
      </c>
      <c r="D27" s="52">
        <v>12</v>
      </c>
      <c r="E27" s="52">
        <v>12</v>
      </c>
      <c r="F27" s="52">
        <v>12</v>
      </c>
      <c r="G27" s="52">
        <v>11</v>
      </c>
      <c r="H27" s="52">
        <v>10</v>
      </c>
    </row>
    <row r="28" spans="1:10" s="52" customFormat="1" ht="10.199999999999999" x14ac:dyDescent="0.2"/>
    <row r="29" spans="1:10" s="51" customFormat="1" ht="14.4" x14ac:dyDescent="0.3">
      <c r="A29" s="41" t="s">
        <v>2540</v>
      </c>
      <c r="B29" s="584">
        <v>91</v>
      </c>
      <c r="C29" s="584">
        <v>91</v>
      </c>
      <c r="D29" s="584">
        <v>91</v>
      </c>
      <c r="E29" s="584">
        <v>91</v>
      </c>
      <c r="F29" s="584">
        <v>78</v>
      </c>
      <c r="G29" s="584">
        <v>78</v>
      </c>
      <c r="H29" s="584">
        <v>62</v>
      </c>
    </row>
    <row r="30" spans="1:10" s="52" customFormat="1" x14ac:dyDescent="0.25">
      <c r="A30" s="51" t="s">
        <v>53</v>
      </c>
      <c r="B30" s="51">
        <v>69</v>
      </c>
      <c r="C30" s="51">
        <v>69</v>
      </c>
      <c r="D30" s="51">
        <v>69</v>
      </c>
      <c r="E30" s="51">
        <v>69</v>
      </c>
      <c r="F30" s="51">
        <v>68</v>
      </c>
      <c r="G30" s="51">
        <v>68</v>
      </c>
      <c r="H30" s="51">
        <v>52</v>
      </c>
    </row>
    <row r="31" spans="1:10" s="52" customFormat="1" ht="13.5" customHeight="1" x14ac:dyDescent="0.25">
      <c r="A31" s="51" t="s">
        <v>2541</v>
      </c>
      <c r="B31" s="51">
        <v>12</v>
      </c>
      <c r="C31" s="702">
        <v>12</v>
      </c>
      <c r="D31" s="754">
        <v>12</v>
      </c>
      <c r="E31" s="849">
        <v>12</v>
      </c>
      <c r="F31" s="906">
        <v>0</v>
      </c>
      <c r="G31" s="961">
        <v>0</v>
      </c>
      <c r="H31" s="961">
        <v>0</v>
      </c>
    </row>
    <row r="32" spans="1:10" s="52" customFormat="1" ht="13.5" customHeight="1" x14ac:dyDescent="0.25">
      <c r="A32" s="51" t="s">
        <v>1649</v>
      </c>
      <c r="B32" s="850">
        <v>10</v>
      </c>
      <c r="C32" s="850">
        <v>10</v>
      </c>
      <c r="D32" s="850">
        <v>10</v>
      </c>
      <c r="E32" s="849">
        <v>10</v>
      </c>
      <c r="F32" s="906">
        <v>10</v>
      </c>
      <c r="G32" s="961">
        <v>10</v>
      </c>
      <c r="H32" s="961">
        <v>10</v>
      </c>
    </row>
    <row r="33" spans="1:8" s="26" customFormat="1" ht="12.75" customHeight="1" x14ac:dyDescent="0.3">
      <c r="A33" s="41"/>
      <c r="B33" s="41"/>
      <c r="C33" s="41"/>
      <c r="D33" s="41"/>
      <c r="E33" s="41"/>
      <c r="F33" s="41"/>
      <c r="G33" s="41"/>
      <c r="H33" s="41"/>
    </row>
    <row r="34" spans="1:8" s="26" customFormat="1" ht="13.8" x14ac:dyDescent="0.25">
      <c r="A34" s="26" t="s">
        <v>1653</v>
      </c>
      <c r="B34" s="95">
        <v>11.587477631337221</v>
      </c>
      <c r="C34" s="95">
        <v>11.163415380114627</v>
      </c>
      <c r="D34" s="95">
        <v>11.356228324076248</v>
      </c>
      <c r="E34" s="95">
        <v>11.224820383816439</v>
      </c>
      <c r="F34" s="95">
        <v>10.892408790800038</v>
      </c>
      <c r="G34" s="95">
        <v>10.639847533958896</v>
      </c>
      <c r="H34" s="95">
        <v>10.135451818522684</v>
      </c>
    </row>
    <row r="36" spans="1:8" ht="13.8" x14ac:dyDescent="0.25">
      <c r="A36" s="1038" t="s">
        <v>1920</v>
      </c>
    </row>
    <row r="39" spans="1:8" ht="25.5" customHeight="1" x14ac:dyDescent="0.25">
      <c r="A39" s="1688" t="s">
        <v>1811</v>
      </c>
      <c r="B39" s="1689"/>
      <c r="C39" s="1689"/>
      <c r="D39" s="1689"/>
      <c r="E39" s="1689"/>
      <c r="F39" s="1689"/>
      <c r="G39" s="1689"/>
      <c r="H39" s="1689"/>
    </row>
    <row r="40" spans="1:8" x14ac:dyDescent="0.25">
      <c r="A40" s="172"/>
    </row>
    <row r="41" spans="1:8" ht="27" customHeight="1" x14ac:dyDescent="0.25">
      <c r="A41" s="1793" t="s">
        <v>2575</v>
      </c>
      <c r="B41" s="1793"/>
      <c r="C41" s="1793"/>
      <c r="D41" s="1793"/>
      <c r="E41" s="1793"/>
      <c r="F41" s="1793"/>
      <c r="G41" s="1793"/>
      <c r="H41" s="1793"/>
    </row>
    <row r="42" spans="1:8" x14ac:dyDescent="0.25">
      <c r="A42" s="172"/>
    </row>
    <row r="43" spans="1:8" x14ac:dyDescent="0.25">
      <c r="A43" s="1733" t="s">
        <v>1651</v>
      </c>
      <c r="B43" s="1733"/>
      <c r="C43" s="1733"/>
      <c r="D43" s="1733"/>
      <c r="E43" s="1733"/>
      <c r="F43" s="1733"/>
      <c r="G43" s="1733"/>
      <c r="H43" s="1733"/>
    </row>
    <row r="45" spans="1:8" x14ac:dyDescent="0.25">
      <c r="A45" s="1733" t="s">
        <v>1652</v>
      </c>
      <c r="B45" s="1733"/>
      <c r="C45" s="1733"/>
      <c r="D45" s="1733"/>
      <c r="E45" s="1733"/>
      <c r="F45" s="1733"/>
      <c r="G45" s="1733"/>
      <c r="H45" s="1733"/>
    </row>
    <row r="46" spans="1:8" x14ac:dyDescent="0.25">
      <c r="A46" s="172"/>
    </row>
    <row r="47" spans="1:8" ht="13.2" customHeight="1" x14ac:dyDescent="0.25">
      <c r="A47" s="1693" t="s">
        <v>1812</v>
      </c>
      <c r="B47" s="1693"/>
      <c r="C47" s="1693"/>
      <c r="D47" s="1693"/>
      <c r="E47" s="1693"/>
      <c r="F47" s="1693"/>
      <c r="G47" s="1693"/>
      <c r="H47" s="1693"/>
    </row>
    <row r="48" spans="1:8" ht="13.2" customHeight="1" x14ac:dyDescent="0.25"/>
    <row r="49" spans="1:8" x14ac:dyDescent="0.25">
      <c r="A49" s="1733" t="s">
        <v>1813</v>
      </c>
      <c r="B49" s="1733"/>
      <c r="C49" s="1733"/>
      <c r="D49" s="1733"/>
      <c r="E49" s="1733"/>
      <c r="F49" s="1733"/>
      <c r="G49" s="1733"/>
      <c r="H49" s="1733"/>
    </row>
    <row r="50" spans="1:8" ht="12.75" customHeight="1" x14ac:dyDescent="0.25">
      <c r="B50" s="172"/>
      <c r="C50" s="172"/>
      <c r="D50" s="172"/>
      <c r="E50" s="172"/>
      <c r="F50" s="172"/>
      <c r="G50" s="172"/>
      <c r="H50" s="172"/>
    </row>
    <row r="51" spans="1:8" s="81" customFormat="1" ht="13.8" x14ac:dyDescent="0.25">
      <c r="A51" s="958" t="s">
        <v>1259</v>
      </c>
      <c r="B51"/>
      <c r="C51"/>
      <c r="D51"/>
      <c r="E51"/>
      <c r="F51"/>
      <c r="G51"/>
      <c r="H51"/>
    </row>
    <row r="57" spans="1:8" ht="13.8" x14ac:dyDescent="0.25">
      <c r="B57" s="36"/>
      <c r="C57" s="36"/>
      <c r="D57" s="36"/>
      <c r="E57" s="36"/>
      <c r="F57" s="36"/>
      <c r="G57" s="36"/>
      <c r="H57" s="36"/>
    </row>
    <row r="59" spans="1:8" x14ac:dyDescent="0.25">
      <c r="B59" s="225"/>
      <c r="C59" s="225"/>
      <c r="D59" s="225"/>
      <c r="E59" s="225"/>
      <c r="F59" s="225"/>
      <c r="G59" s="225"/>
      <c r="H59" s="225"/>
    </row>
  </sheetData>
  <customSheetViews>
    <customSheetView guid="{F67F5823-51D5-4D47-B100-5B47C1E6BCB9}" showPageBreaks="1" fitToPage="1" printArea="1" topLeftCell="A7">
      <selection activeCell="A22" sqref="A22"/>
      <pageMargins left="0.75" right="0.75" top="1" bottom="1" header="0.5" footer="0.5"/>
      <printOptions horizontalCentered="1"/>
      <pageSetup scale="76" firstPageNumber="33" orientation="portrait" horizontalDpi="4294967293" verticalDpi="300" r:id="rId1"/>
      <headerFooter alignWithMargins="0">
        <oddFooter>&amp;C&amp;P</oddFooter>
      </headerFooter>
    </customSheetView>
    <customSheetView guid="{9014CDA8-C3FC-41E6-A045-DAEFC55B82B1}" showPageBreaks="1" fitToPage="1" printArea="1" topLeftCell="A7">
      <selection activeCell="A22" sqref="A22"/>
      <pageMargins left="0.75" right="0.75" top="1" bottom="1" header="0.5" footer="0.5"/>
      <printOptions horizontalCentered="1"/>
      <pageSetup scale="78" firstPageNumber="33" orientation="portrait" horizontalDpi="4294967293" verticalDpi="300" r:id="rId2"/>
      <headerFooter alignWithMargins="0">
        <oddFooter>&amp;C&amp;P</oddFooter>
      </headerFooter>
    </customSheetView>
  </customSheetViews>
  <mergeCells count="9">
    <mergeCell ref="A43:H43"/>
    <mergeCell ref="A45:H45"/>
    <mergeCell ref="A47:H47"/>
    <mergeCell ref="A49:H49"/>
    <mergeCell ref="A1:H1"/>
    <mergeCell ref="A3:H3"/>
    <mergeCell ref="A4:H4"/>
    <mergeCell ref="A39:H39"/>
    <mergeCell ref="A41:H41"/>
  </mergeCells>
  <phoneticPr fontId="0" type="noConversion"/>
  <hyperlinks>
    <hyperlink ref="A41:H41" r:id="rId3" display="Note 2: The number of employed in Registered Nursing in P.E.I.  Source: Canadian Institute for Health Information (CIHI), Nursing in Canada, Table 4a." xr:uid="{A6E16B69-B3B1-41A8-A467-933218AC0A76}"/>
  </hyperlinks>
  <printOptions horizontalCentered="1"/>
  <pageMargins left="0.74803149606299202" right="0.74803149606299202" top="0.98425196850393704" bottom="0.98425196850393704" header="0.511811023622047" footer="0.511811023622047"/>
  <pageSetup scale="83" firstPageNumber="27" orientation="portrait" useFirstPageNumber="1" r:id="rId4"/>
  <headerFooter alignWithMargins="0"/>
  <legacyDrawingHF r:id="rId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tabColor indexed="35"/>
    <pageSetUpPr fitToPage="1"/>
  </sheetPr>
  <dimension ref="A1:J44"/>
  <sheetViews>
    <sheetView zoomScaleNormal="100" workbookViewId="0">
      <selection activeCell="A2" sqref="A2"/>
    </sheetView>
  </sheetViews>
  <sheetFormatPr defaultRowHeight="13.2" x14ac:dyDescent="0.25"/>
  <cols>
    <col min="1" max="1" width="24.33203125" customWidth="1"/>
    <col min="2" max="2" width="20.33203125" bestFit="1" customWidth="1"/>
    <col min="3" max="3" width="24.6640625" bestFit="1" customWidth="1"/>
    <col min="4" max="6" width="16" customWidth="1"/>
    <col min="7" max="7" width="13.33203125" customWidth="1"/>
  </cols>
  <sheetData>
    <row r="1" spans="1:8" ht="17.399999999999999" x14ac:dyDescent="0.3">
      <c r="A1" s="1609" t="s">
        <v>155</v>
      </c>
      <c r="B1" s="1609"/>
      <c r="C1" s="1609"/>
      <c r="D1" s="1609"/>
      <c r="E1" s="1609"/>
      <c r="F1" s="1609"/>
      <c r="G1" s="48"/>
    </row>
    <row r="2" spans="1:8" ht="17.399999999999999" x14ac:dyDescent="0.3">
      <c r="A2" s="48"/>
      <c r="B2" s="2"/>
      <c r="C2" s="2"/>
      <c r="D2" s="2"/>
      <c r="E2" s="2"/>
      <c r="F2" s="2"/>
      <c r="G2" s="2"/>
    </row>
    <row r="3" spans="1:8" ht="17.399999999999999" x14ac:dyDescent="0.3">
      <c r="A3" s="1602" t="s">
        <v>2530</v>
      </c>
      <c r="B3" s="1602"/>
      <c r="C3" s="1602"/>
      <c r="D3" s="1602"/>
      <c r="E3" s="1602"/>
      <c r="F3" s="1602"/>
      <c r="G3" s="48"/>
    </row>
    <row r="4" spans="1:8" ht="17.399999999999999" x14ac:dyDescent="0.3">
      <c r="A4" s="1602" t="s">
        <v>387</v>
      </c>
      <c r="B4" s="1602"/>
      <c r="C4" s="1602"/>
      <c r="D4" s="1602"/>
      <c r="E4" s="1602"/>
      <c r="F4" s="1602"/>
      <c r="G4" s="48"/>
    </row>
    <row r="5" spans="1:8" ht="12.75" customHeight="1" x14ac:dyDescent="0.3">
      <c r="A5" s="15"/>
      <c r="B5" s="15"/>
      <c r="C5" s="15"/>
      <c r="D5" s="15"/>
      <c r="E5" s="15"/>
      <c r="F5" s="15"/>
      <c r="G5" s="48"/>
    </row>
    <row r="6" spans="1:8" ht="12.75" customHeight="1" x14ac:dyDescent="0.3">
      <c r="A6" s="15"/>
      <c r="B6" s="15"/>
      <c r="C6" s="15"/>
      <c r="D6" s="15"/>
      <c r="E6" s="15"/>
      <c r="F6" s="15"/>
      <c r="G6" s="48"/>
    </row>
    <row r="7" spans="1:8" s="37" customFormat="1" ht="15.6" x14ac:dyDescent="0.3">
      <c r="A7" s="11"/>
      <c r="B7" s="1631" t="s">
        <v>1210</v>
      </c>
      <c r="C7" s="1631"/>
      <c r="D7" s="16" t="s">
        <v>422</v>
      </c>
      <c r="E7" s="1631" t="s">
        <v>369</v>
      </c>
      <c r="F7" s="1631"/>
      <c r="G7" s="58"/>
    </row>
    <row r="8" spans="1:8" s="37" customFormat="1" ht="16.5" customHeight="1" x14ac:dyDescent="0.3">
      <c r="A8" s="11"/>
      <c r="B8" s="16" t="s">
        <v>834</v>
      </c>
      <c r="C8" s="16" t="s">
        <v>835</v>
      </c>
      <c r="D8" s="16" t="s">
        <v>159</v>
      </c>
      <c r="E8" s="1631" t="s">
        <v>1144</v>
      </c>
      <c r="F8" s="1631"/>
      <c r="G8" s="23"/>
    </row>
    <row r="9" spans="1:8" s="37" customFormat="1" ht="15.75" customHeight="1" x14ac:dyDescent="0.3">
      <c r="A9" s="11" t="s">
        <v>0</v>
      </c>
      <c r="B9" s="16" t="s">
        <v>1198</v>
      </c>
      <c r="C9" s="16" t="s">
        <v>1198</v>
      </c>
      <c r="D9" s="16" t="s">
        <v>907</v>
      </c>
      <c r="E9" s="16" t="s">
        <v>308</v>
      </c>
      <c r="F9" s="16" t="s">
        <v>907</v>
      </c>
      <c r="G9" s="23"/>
    </row>
    <row r="10" spans="1:8" ht="4.5" customHeight="1" thickBot="1" x14ac:dyDescent="0.3">
      <c r="A10" s="24"/>
      <c r="B10" s="24"/>
      <c r="C10" s="24"/>
      <c r="D10" s="24"/>
      <c r="E10" s="24"/>
      <c r="F10" s="24"/>
      <c r="G10" s="35"/>
    </row>
    <row r="11" spans="1:8" ht="4.5" customHeight="1" x14ac:dyDescent="0.25">
      <c r="G11" s="35"/>
    </row>
    <row r="12" spans="1:8" s="26" customFormat="1" ht="13.8" x14ac:dyDescent="0.25">
      <c r="A12" s="155" t="s">
        <v>1802</v>
      </c>
      <c r="B12" s="1571">
        <v>271.7</v>
      </c>
      <c r="C12" s="1571">
        <v>260.39999999999998</v>
      </c>
      <c r="D12" s="133">
        <v>1.6393442622950838</v>
      </c>
      <c r="E12" s="1570">
        <v>1714.2969999802499</v>
      </c>
      <c r="F12" s="227">
        <v>-0.31782256818581045</v>
      </c>
      <c r="G12" s="89"/>
      <c r="H12" s="523"/>
    </row>
    <row r="13" spans="1:8" s="382" customFormat="1" ht="13.8" x14ac:dyDescent="0.25">
      <c r="A13" s="382" t="s">
        <v>2001</v>
      </c>
      <c r="B13" s="1062">
        <v>233.8</v>
      </c>
      <c r="C13" s="1062">
        <v>222.5</v>
      </c>
      <c r="D13" s="229">
        <v>2.0642201834862428</v>
      </c>
      <c r="E13" s="386">
        <v>1464.789103285736</v>
      </c>
      <c r="F13" s="383">
        <v>0.11104243836748129</v>
      </c>
      <c r="G13" s="384"/>
      <c r="H13" s="523"/>
    </row>
    <row r="14" spans="1:8" s="382" customFormat="1" ht="13.8" x14ac:dyDescent="0.25">
      <c r="A14" s="382" t="s">
        <v>1026</v>
      </c>
      <c r="B14" s="1062">
        <v>37.9</v>
      </c>
      <c r="C14" s="1062">
        <v>37.9</v>
      </c>
      <c r="D14" s="229">
        <v>-0.78534031413614036</v>
      </c>
      <c r="E14" s="386">
        <v>249.50789669451413</v>
      </c>
      <c r="F14" s="383">
        <v>-2.8842765079262422</v>
      </c>
      <c r="G14" s="384"/>
      <c r="H14" s="523"/>
    </row>
    <row r="15" spans="1:8" s="100" customFormat="1" x14ac:dyDescent="0.25">
      <c r="A15" s="166"/>
      <c r="B15" s="166"/>
      <c r="C15" s="166"/>
      <c r="D15" s="166"/>
      <c r="E15" s="166"/>
      <c r="F15" s="166"/>
      <c r="G15" s="102"/>
    </row>
    <row r="16" spans="1:8" s="100" customFormat="1" ht="13.8" x14ac:dyDescent="0.25">
      <c r="A16" s="155" t="s">
        <v>1909</v>
      </c>
      <c r="B16" s="1034">
        <v>277.60000000000002</v>
      </c>
      <c r="C16" s="1034">
        <v>265.2</v>
      </c>
      <c r="D16" s="133">
        <v>1.8433179723502446</v>
      </c>
      <c r="E16" s="1570">
        <v>1706.4813474253174</v>
      </c>
      <c r="F16" s="227">
        <v>-0.45591006430172332</v>
      </c>
      <c r="G16" s="102"/>
      <c r="H16" s="523"/>
    </row>
    <row r="17" spans="1:10" s="382" customFormat="1" ht="13.8" x14ac:dyDescent="0.25">
      <c r="A17" s="382" t="s">
        <v>2001</v>
      </c>
      <c r="B17" s="1036">
        <v>240.3</v>
      </c>
      <c r="C17" s="1036">
        <v>227.9</v>
      </c>
      <c r="D17" s="229">
        <v>2.4269662921348356</v>
      </c>
      <c r="E17" s="386">
        <v>1466.467191094381</v>
      </c>
      <c r="F17" s="383">
        <v>0.11456173485184795</v>
      </c>
      <c r="G17" s="384"/>
      <c r="H17" s="523"/>
      <c r="I17" s="1209"/>
      <c r="J17" s="1209"/>
    </row>
    <row r="18" spans="1:10" s="42" customFormat="1" ht="13.8" x14ac:dyDescent="0.25">
      <c r="A18" s="382" t="s">
        <v>1026</v>
      </c>
      <c r="B18" s="1036">
        <v>37.299999999999997</v>
      </c>
      <c r="C18" s="1036">
        <v>37.299999999999997</v>
      </c>
      <c r="D18" s="229">
        <v>-1.5831134564643801</v>
      </c>
      <c r="E18" s="386">
        <v>240.0141563309364</v>
      </c>
      <c r="F18" s="383">
        <v>-3.8049859300451017</v>
      </c>
      <c r="H18" s="523"/>
    </row>
    <row r="19" spans="1:10" x14ac:dyDescent="0.25">
      <c r="A19" s="166"/>
      <c r="B19" s="166"/>
      <c r="C19" s="166"/>
      <c r="D19" s="166"/>
      <c r="E19" s="166"/>
      <c r="F19" s="166"/>
    </row>
    <row r="20" spans="1:10" s="140" customFormat="1" ht="13.8" x14ac:dyDescent="0.25">
      <c r="A20" s="155" t="s">
        <v>1969</v>
      </c>
      <c r="B20" s="1034">
        <v>285.3</v>
      </c>
      <c r="C20" s="1034">
        <v>273.39999999999998</v>
      </c>
      <c r="D20" s="133">
        <v>3.0920060331824928</v>
      </c>
      <c r="E20" s="1570">
        <v>1715.5909187886698</v>
      </c>
      <c r="F20" s="227">
        <v>0.53382191238695587</v>
      </c>
      <c r="H20" s="523"/>
    </row>
    <row r="21" spans="1:10" s="385" customFormat="1" ht="13.8" x14ac:dyDescent="0.25">
      <c r="A21" s="382" t="s">
        <v>2531</v>
      </c>
      <c r="B21" s="1036">
        <v>247.3</v>
      </c>
      <c r="C21" s="1036">
        <v>235.4</v>
      </c>
      <c r="D21" s="229">
        <v>3.2909170688898648</v>
      </c>
      <c r="E21" s="386">
        <v>1477.1400961333316</v>
      </c>
      <c r="F21" s="383">
        <v>0.72779705565630959</v>
      </c>
      <c r="H21" s="523"/>
    </row>
    <row r="22" spans="1:10" s="385" customFormat="1" ht="13.8" x14ac:dyDescent="0.25">
      <c r="A22" s="382" t="s">
        <v>1026</v>
      </c>
      <c r="B22" s="1036">
        <v>38</v>
      </c>
      <c r="C22" s="1036">
        <v>38</v>
      </c>
      <c r="D22" s="229">
        <v>1.8766756032171594</v>
      </c>
      <c r="E22" s="386">
        <v>238.45082265533816</v>
      </c>
      <c r="F22" s="383">
        <v>-0.65135061177087339</v>
      </c>
      <c r="H22" s="523"/>
    </row>
    <row r="23" spans="1:10" s="126" customFormat="1" x14ac:dyDescent="0.25">
      <c r="A23" s="166"/>
      <c r="B23" s="166"/>
      <c r="C23" s="166"/>
      <c r="D23" s="166"/>
      <c r="E23" s="166"/>
      <c r="F23" s="166"/>
    </row>
    <row r="24" spans="1:10" s="140" customFormat="1" ht="13.8" x14ac:dyDescent="0.25">
      <c r="A24" s="155" t="s">
        <v>2048</v>
      </c>
      <c r="B24" s="1034">
        <v>292.8</v>
      </c>
      <c r="C24" s="1034">
        <v>280.39999999999998</v>
      </c>
      <c r="D24" s="133">
        <v>2.5603511338697871</v>
      </c>
      <c r="E24" s="1570">
        <v>1719.9130229434188</v>
      </c>
      <c r="F24" s="227">
        <v>0.2519309298862904</v>
      </c>
      <c r="H24" s="523"/>
    </row>
    <row r="25" spans="1:10" s="385" customFormat="1" ht="13.8" x14ac:dyDescent="0.25">
      <c r="A25" s="382" t="s">
        <v>2531</v>
      </c>
      <c r="B25" s="1036">
        <v>261.3</v>
      </c>
      <c r="C25" s="1036">
        <v>248.9</v>
      </c>
      <c r="D25" s="229">
        <v>5.7349192863211496</v>
      </c>
      <c r="E25" s="386">
        <v>1526.6988281405741</v>
      </c>
      <c r="F25" s="383">
        <v>3.3550461555387434</v>
      </c>
      <c r="H25" s="523"/>
    </row>
    <row r="26" spans="1:10" s="385" customFormat="1" ht="13.8" x14ac:dyDescent="0.25">
      <c r="A26" s="382" t="s">
        <v>1026</v>
      </c>
      <c r="B26" s="1036">
        <v>31.5</v>
      </c>
      <c r="C26" s="1036">
        <v>31.5</v>
      </c>
      <c r="D26" s="229">
        <v>-17.105263157894733</v>
      </c>
      <c r="E26" s="386">
        <v>193.21419480284484</v>
      </c>
      <c r="F26" s="383">
        <v>-18.97105128376063</v>
      </c>
      <c r="H26" s="523"/>
    </row>
    <row r="27" spans="1:10" s="166" customFormat="1" x14ac:dyDescent="0.25"/>
    <row r="28" spans="1:10" s="140" customFormat="1" ht="13.8" x14ac:dyDescent="0.25">
      <c r="A28" s="155" t="s">
        <v>2489</v>
      </c>
      <c r="B28" s="959">
        <v>307.60000000000002</v>
      </c>
      <c r="C28" s="959">
        <v>296.3</v>
      </c>
      <c r="D28" s="133">
        <v>5.6704707560627732</v>
      </c>
      <c r="E28" s="1570">
        <v>1766.6032684843462</v>
      </c>
      <c r="F28" s="227">
        <v>2.7146864357723732</v>
      </c>
      <c r="H28" s="523"/>
    </row>
    <row r="29" spans="1:10" s="385" customFormat="1" ht="13.8" x14ac:dyDescent="0.25">
      <c r="A29" s="382" t="s">
        <v>2532</v>
      </c>
      <c r="B29" s="1208">
        <v>271.8</v>
      </c>
      <c r="C29" s="1208">
        <v>260.5</v>
      </c>
      <c r="D29" s="229">
        <v>4.6605062274005515</v>
      </c>
      <c r="E29" s="386">
        <v>1553.1560966593729</v>
      </c>
      <c r="F29" s="383">
        <v>1.7329723473373138</v>
      </c>
      <c r="H29" s="523"/>
    </row>
    <row r="30" spans="1:10" s="385" customFormat="1" ht="13.8" x14ac:dyDescent="0.25">
      <c r="A30" s="382" t="s">
        <v>1026</v>
      </c>
      <c r="B30" s="960">
        <v>35.799999999999997</v>
      </c>
      <c r="C30" s="960">
        <v>35.799999999999997</v>
      </c>
      <c r="D30" s="229">
        <v>13.650793650793647</v>
      </c>
      <c r="E30" s="386">
        <v>213.44717182497331</v>
      </c>
      <c r="F30" s="383">
        <v>10.471786010740125</v>
      </c>
      <c r="H30" s="523"/>
    </row>
    <row r="31" spans="1:10" s="166" customFormat="1" x14ac:dyDescent="0.25">
      <c r="A31" s="105"/>
      <c r="B31" s="200"/>
      <c r="C31" s="200"/>
      <c r="D31" s="226"/>
      <c r="E31" s="144"/>
      <c r="F31" s="228"/>
    </row>
    <row r="32" spans="1:10" x14ac:dyDescent="0.25">
      <c r="A32" s="105"/>
      <c r="B32" s="99"/>
      <c r="C32" s="99"/>
      <c r="D32" s="104"/>
      <c r="E32" s="103"/>
      <c r="F32" s="104"/>
    </row>
    <row r="33" spans="1:1" s="26" customFormat="1" ht="12.75" customHeight="1" x14ac:dyDescent="0.25">
      <c r="A33" s="26" t="s">
        <v>833</v>
      </c>
    </row>
    <row r="34" spans="1:1" s="26" customFormat="1" ht="12.75" customHeight="1" x14ac:dyDescent="0.25"/>
    <row r="35" spans="1:1" s="26" customFormat="1" ht="12.75" customHeight="1" x14ac:dyDescent="0.25"/>
    <row r="36" spans="1:1" s="172" customFormat="1" ht="14.4" x14ac:dyDescent="0.3">
      <c r="A36" s="958" t="s">
        <v>913</v>
      </c>
    </row>
    <row r="37" spans="1:1" s="81" customFormat="1" ht="13.8" x14ac:dyDescent="0.25">
      <c r="A37" s="958"/>
    </row>
    <row r="38" spans="1:1" s="81" customFormat="1" ht="14.4" x14ac:dyDescent="0.3">
      <c r="A38" s="958" t="s">
        <v>1815</v>
      </c>
    </row>
    <row r="39" spans="1:1" s="81" customFormat="1" ht="12.75" customHeight="1" x14ac:dyDescent="0.25">
      <c r="A39" s="958" t="s">
        <v>1816</v>
      </c>
    </row>
    <row r="40" spans="1:1" s="81" customFormat="1" ht="12.75" customHeight="1" x14ac:dyDescent="0.25">
      <c r="A40" s="958"/>
    </row>
    <row r="41" spans="1:1" s="81" customFormat="1" ht="14.4" x14ac:dyDescent="0.3">
      <c r="A41" s="958" t="s">
        <v>1814</v>
      </c>
    </row>
    <row r="42" spans="1:1" s="81" customFormat="1" ht="12.75" customHeight="1" x14ac:dyDescent="0.25">
      <c r="A42" s="958"/>
    </row>
    <row r="43" spans="1:1" s="81" customFormat="1" ht="12.75" customHeight="1" x14ac:dyDescent="0.25">
      <c r="A43" s="958"/>
    </row>
    <row r="44" spans="1:1" ht="13.8" x14ac:dyDescent="0.25">
      <c r="A44" s="958" t="s">
        <v>1259</v>
      </c>
    </row>
  </sheetData>
  <customSheetViews>
    <customSheetView guid="{F67F5823-51D5-4D47-B100-5B47C1E6BCB9}" showPageBreaks="1" fitToPage="1" printArea="1">
      <selection sqref="A1:F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F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6">
    <mergeCell ref="A1:F1"/>
    <mergeCell ref="A3:F3"/>
    <mergeCell ref="A4:F4"/>
    <mergeCell ref="E8:F8"/>
    <mergeCell ref="B7:C7"/>
    <mergeCell ref="E7:F7"/>
  </mergeCells>
  <phoneticPr fontId="0" type="noConversion"/>
  <printOptions horizontalCentered="1"/>
  <pageMargins left="0.74803149606299202" right="0.74803149606299202" top="0.98425196850393704" bottom="0.98425196850393704" header="0.511811023622047" footer="0.511811023622047"/>
  <pageSetup scale="77" firstPageNumber="27" orientation="portrait" useFirstPageNumber="1" r:id="rId3"/>
  <headerFooter alignWithMargins="0"/>
  <legacyDrawingHF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5">
    <tabColor indexed="35"/>
    <pageSetUpPr fitToPage="1"/>
  </sheetPr>
  <dimension ref="A1:L41"/>
  <sheetViews>
    <sheetView zoomScaleNormal="100" workbookViewId="0">
      <selection activeCell="A2" sqref="A2"/>
    </sheetView>
  </sheetViews>
  <sheetFormatPr defaultRowHeight="13.2" x14ac:dyDescent="0.25"/>
  <cols>
    <col min="1" max="1" width="13.88671875" customWidth="1"/>
    <col min="2" max="2" width="13" customWidth="1"/>
    <col min="3" max="3" width="13" bestFit="1" customWidth="1"/>
    <col min="4" max="4" width="13" customWidth="1"/>
    <col min="5" max="5" width="1.6640625" customWidth="1"/>
    <col min="6" max="6" width="13.109375" customWidth="1"/>
    <col min="7" max="7" width="13" customWidth="1"/>
    <col min="8" max="8" width="1.6640625" customWidth="1"/>
    <col min="9" max="10" width="13" customWidth="1"/>
  </cols>
  <sheetData>
    <row r="1" spans="1:12" s="2" customFormat="1" ht="17.399999999999999" x14ac:dyDescent="0.3">
      <c r="A1" s="1609" t="s">
        <v>1731</v>
      </c>
      <c r="B1" s="1609"/>
      <c r="C1" s="1609"/>
      <c r="D1" s="1609"/>
      <c r="E1" s="1609"/>
      <c r="F1" s="1609"/>
      <c r="G1" s="1609"/>
      <c r="H1" s="1609"/>
      <c r="I1" s="1609"/>
      <c r="J1" s="1609"/>
    </row>
    <row r="2" spans="1:12" s="2" customFormat="1" ht="17.25" customHeight="1" x14ac:dyDescent="0.3">
      <c r="A2" s="48"/>
    </row>
    <row r="3" spans="1:12" s="2" customFormat="1" ht="17.399999999999999" x14ac:dyDescent="0.3">
      <c r="A3" s="1602" t="s">
        <v>2533</v>
      </c>
      <c r="B3" s="1602"/>
      <c r="C3" s="1602"/>
      <c r="D3" s="1602"/>
      <c r="E3" s="1602"/>
      <c r="F3" s="1602"/>
      <c r="G3" s="1602"/>
      <c r="H3" s="1602"/>
      <c r="I3" s="1602"/>
      <c r="J3" s="1602"/>
    </row>
    <row r="4" spans="1:12" s="2" customFormat="1" ht="17.399999999999999" x14ac:dyDescent="0.3">
      <c r="A4" s="1602" t="s">
        <v>387</v>
      </c>
      <c r="B4" s="1602"/>
      <c r="C4" s="1602"/>
      <c r="D4" s="1602"/>
      <c r="E4" s="1602"/>
      <c r="F4" s="1602"/>
      <c r="G4" s="1602"/>
      <c r="H4" s="1602"/>
      <c r="I4" s="1602"/>
      <c r="J4" s="1602"/>
    </row>
    <row r="5" spans="1:12" s="2" customFormat="1" ht="12.75" customHeight="1" x14ac:dyDescent="0.3">
      <c r="A5" s="15"/>
      <c r="B5" s="15"/>
      <c r="C5" s="15"/>
      <c r="D5" s="15"/>
      <c r="E5" s="15"/>
      <c r="F5" s="15"/>
      <c r="G5" s="15"/>
      <c r="H5" s="15"/>
      <c r="I5" s="15"/>
      <c r="J5" s="15"/>
    </row>
    <row r="6" spans="1:12" s="2" customFormat="1" ht="12.75" customHeight="1" x14ac:dyDescent="0.3">
      <c r="A6" s="15"/>
      <c r="B6" s="15"/>
      <c r="C6" s="15"/>
      <c r="D6" s="15"/>
      <c r="E6" s="15"/>
      <c r="F6" s="15"/>
      <c r="G6" s="15"/>
      <c r="H6" s="15"/>
      <c r="I6" s="15"/>
      <c r="J6" s="15"/>
    </row>
    <row r="7" spans="1:12" ht="15.6" x14ac:dyDescent="0.3">
      <c r="A7" s="11"/>
      <c r="B7" s="1614" t="s">
        <v>969</v>
      </c>
      <c r="C7" s="1614"/>
      <c r="D7" s="1614"/>
      <c r="E7" s="23"/>
      <c r="F7" s="1614" t="s">
        <v>423</v>
      </c>
      <c r="G7" s="1614"/>
      <c r="H7" s="23"/>
      <c r="I7" s="1614" t="s">
        <v>180</v>
      </c>
      <c r="J7" s="1614"/>
    </row>
    <row r="8" spans="1:12" ht="4.5" customHeight="1" x14ac:dyDescent="0.3">
      <c r="A8" s="11"/>
      <c r="B8" s="23"/>
      <c r="C8" s="23"/>
      <c r="D8" s="23"/>
      <c r="E8" s="23"/>
      <c r="F8" s="23"/>
      <c r="G8" s="23"/>
      <c r="H8" s="23"/>
      <c r="I8" s="23"/>
      <c r="J8" s="23"/>
    </row>
    <row r="9" spans="1:12" ht="15.6" x14ac:dyDescent="0.3">
      <c r="A9" s="11" t="s">
        <v>1211</v>
      </c>
      <c r="B9" s="16" t="s">
        <v>883</v>
      </c>
      <c r="C9" s="16" t="s">
        <v>1232</v>
      </c>
      <c r="D9" s="16" t="s">
        <v>13</v>
      </c>
      <c r="E9" s="16"/>
      <c r="F9" s="16" t="s">
        <v>1232</v>
      </c>
      <c r="G9" s="16" t="s">
        <v>13</v>
      </c>
      <c r="H9" s="16"/>
      <c r="I9" s="16"/>
      <c r="J9" s="16" t="s">
        <v>13</v>
      </c>
    </row>
    <row r="10" spans="1:12" ht="15.6" x14ac:dyDescent="0.3">
      <c r="A10" s="11" t="s">
        <v>546</v>
      </c>
      <c r="B10" s="16" t="s">
        <v>1135</v>
      </c>
      <c r="C10" s="16" t="s">
        <v>1198</v>
      </c>
      <c r="D10" s="33" t="s">
        <v>79</v>
      </c>
      <c r="E10" s="16"/>
      <c r="F10" s="16" t="s">
        <v>723</v>
      </c>
      <c r="G10" s="33" t="s">
        <v>79</v>
      </c>
      <c r="H10" s="16"/>
      <c r="I10" s="16" t="s">
        <v>308</v>
      </c>
      <c r="J10" s="33" t="s">
        <v>79</v>
      </c>
    </row>
    <row r="11" spans="1:12" ht="5.25" customHeight="1" thickBot="1" x14ac:dyDescent="0.3">
      <c r="A11" s="24"/>
      <c r="B11" s="24"/>
      <c r="C11" s="24"/>
      <c r="D11" s="24"/>
      <c r="E11" s="35"/>
      <c r="F11" s="24"/>
      <c r="G11" s="24"/>
      <c r="H11" s="35"/>
      <c r="I11" s="24"/>
      <c r="J11" s="24"/>
    </row>
    <row r="12" spans="1:12" ht="4.5" customHeight="1" x14ac:dyDescent="0.25"/>
    <row r="13" spans="1:12" ht="13.8" x14ac:dyDescent="0.25">
      <c r="A13" s="45" t="s">
        <v>1686</v>
      </c>
      <c r="B13" s="1569">
        <v>1630</v>
      </c>
      <c r="C13" s="1571">
        <v>123</v>
      </c>
      <c r="D13" s="198">
        <v>3.7</v>
      </c>
      <c r="E13" s="106"/>
      <c r="F13" s="1570">
        <v>75.459999999999994</v>
      </c>
      <c r="G13" s="198">
        <v>0.4</v>
      </c>
      <c r="H13" s="106"/>
      <c r="I13" s="1570">
        <v>817.81</v>
      </c>
      <c r="J13" s="198">
        <v>1.6</v>
      </c>
      <c r="L13" s="1101"/>
    </row>
    <row r="14" spans="1:12" s="51" customFormat="1" x14ac:dyDescent="0.25">
      <c r="A14" s="51" t="s">
        <v>451</v>
      </c>
      <c r="B14" s="107">
        <v>1516</v>
      </c>
      <c r="C14" s="200">
        <v>110.3</v>
      </c>
      <c r="D14" s="224">
        <v>3.7</v>
      </c>
      <c r="E14" s="108"/>
      <c r="F14" s="144">
        <v>72.760000000000005</v>
      </c>
      <c r="G14" s="224">
        <v>0.5</v>
      </c>
      <c r="H14" s="108"/>
      <c r="I14" s="144">
        <v>733.37</v>
      </c>
      <c r="J14" s="224">
        <v>1.6</v>
      </c>
      <c r="L14" s="1101"/>
    </row>
    <row r="15" spans="1:12" s="51" customFormat="1" x14ac:dyDescent="0.25">
      <c r="A15" s="51" t="s">
        <v>1026</v>
      </c>
      <c r="B15" s="107">
        <v>114</v>
      </c>
      <c r="C15" s="200">
        <v>12.7</v>
      </c>
      <c r="D15" s="224">
        <v>4.0999999999999996</v>
      </c>
      <c r="E15" s="108"/>
      <c r="F15" s="144">
        <v>111.4</v>
      </c>
      <c r="G15" s="224">
        <v>-0.5</v>
      </c>
      <c r="H15" s="108"/>
      <c r="I15" s="144">
        <v>84.44</v>
      </c>
      <c r="J15" s="224">
        <v>2</v>
      </c>
      <c r="L15" s="1101"/>
    </row>
    <row r="16" spans="1:12" x14ac:dyDescent="0.25">
      <c r="A16" s="81"/>
      <c r="B16" s="81"/>
      <c r="C16" s="81"/>
      <c r="D16" s="81"/>
      <c r="E16" s="81"/>
      <c r="F16" s="81"/>
      <c r="G16" s="81"/>
      <c r="H16" s="81"/>
      <c r="I16" s="81"/>
      <c r="J16" s="81"/>
    </row>
    <row r="17" spans="1:12" ht="13.8" x14ac:dyDescent="0.25">
      <c r="A17" s="45" t="s">
        <v>1802</v>
      </c>
      <c r="B17" s="1569">
        <v>1681</v>
      </c>
      <c r="C17" s="1571">
        <v>131.30000000000001</v>
      </c>
      <c r="D17" s="198">
        <v>6.7479674796748101</v>
      </c>
      <c r="E17" s="106"/>
      <c r="F17" s="1570">
        <v>78.108268887566936</v>
      </c>
      <c r="G17" s="198">
        <v>3.5093319404342349</v>
      </c>
      <c r="H17" s="106"/>
      <c r="I17" s="1570">
        <v>864.39015398389733</v>
      </c>
      <c r="J17" s="198">
        <v>4.4896603578640448</v>
      </c>
      <c r="L17" s="1101"/>
    </row>
    <row r="18" spans="1:12" s="81" customFormat="1" x14ac:dyDescent="0.25">
      <c r="A18" s="51" t="s">
        <v>451</v>
      </c>
      <c r="B18" s="107">
        <v>1568</v>
      </c>
      <c r="C18" s="200">
        <v>118.5</v>
      </c>
      <c r="D18" s="224">
        <v>7.4342701722574844</v>
      </c>
      <c r="E18" s="108"/>
      <c r="F18" s="144">
        <v>75.573979591836732</v>
      </c>
      <c r="G18" s="224">
        <v>3.8713989675652538</v>
      </c>
      <c r="H18" s="108"/>
      <c r="I18" s="144">
        <v>780.12363478363909</v>
      </c>
      <c r="J18" s="224">
        <v>5.1614439706461956</v>
      </c>
      <c r="L18" s="1101"/>
    </row>
    <row r="19" spans="1:12" s="81" customFormat="1" x14ac:dyDescent="0.25">
      <c r="A19" s="51" t="s">
        <v>1026</v>
      </c>
      <c r="B19" s="107">
        <v>113</v>
      </c>
      <c r="C19" s="200">
        <v>12.8</v>
      </c>
      <c r="D19" s="224">
        <v>0.78740157480317041</v>
      </c>
      <c r="E19" s="108"/>
      <c r="F19" s="144">
        <v>113.27433628318585</v>
      </c>
      <c r="G19" s="224">
        <v>1.679325482544769</v>
      </c>
      <c r="H19" s="108"/>
      <c r="I19" s="144">
        <v>84.26651920025806</v>
      </c>
      <c r="J19" s="224">
        <v>-1.3448067673230701</v>
      </c>
      <c r="L19" s="1101"/>
    </row>
    <row r="20" spans="1:12" x14ac:dyDescent="0.25">
      <c r="A20" s="81"/>
      <c r="B20" s="81"/>
      <c r="C20" s="81"/>
      <c r="D20" s="81"/>
      <c r="E20" s="81"/>
      <c r="F20" s="81"/>
      <c r="G20" s="81"/>
      <c r="H20" s="81"/>
      <c r="I20" s="81"/>
      <c r="J20" s="81"/>
      <c r="L20" s="1101"/>
    </row>
    <row r="21" spans="1:12" s="26" customFormat="1" ht="13.8" x14ac:dyDescent="0.25">
      <c r="A21" s="45" t="s">
        <v>1909</v>
      </c>
      <c r="B21" s="1569">
        <v>1703</v>
      </c>
      <c r="C21" s="1571">
        <v>112.8</v>
      </c>
      <c r="D21" s="198">
        <v>-14.089870525514103</v>
      </c>
      <c r="E21" s="106"/>
      <c r="F21" s="1570">
        <v>66.236054022313567</v>
      </c>
      <c r="G21" s="198">
        <v>-15.199690166405876</v>
      </c>
      <c r="H21" s="106"/>
      <c r="I21" s="1570">
        <v>725.83369528497656</v>
      </c>
      <c r="J21" s="198">
        <v>-16.029388819426782</v>
      </c>
      <c r="L21" s="1101"/>
    </row>
    <row r="22" spans="1:12" s="81" customFormat="1" x14ac:dyDescent="0.25">
      <c r="A22" s="51" t="s">
        <v>451</v>
      </c>
      <c r="B22" s="107">
        <v>1586</v>
      </c>
      <c r="C22" s="200">
        <v>101.2</v>
      </c>
      <c r="D22" s="224">
        <v>-14.599156118143453</v>
      </c>
      <c r="E22" s="108"/>
      <c r="F22" s="200">
        <v>63.808322824716271</v>
      </c>
      <c r="G22" s="224">
        <v>-15.568396464848</v>
      </c>
      <c r="H22" s="108"/>
      <c r="I22" s="144">
        <v>651.19122307481939</v>
      </c>
      <c r="J22" s="224">
        <v>-16.52717671405739</v>
      </c>
      <c r="L22" s="1101"/>
    </row>
    <row r="23" spans="1:12" s="81" customFormat="1" x14ac:dyDescent="0.25">
      <c r="A23" s="51" t="s">
        <v>1026</v>
      </c>
      <c r="B23" s="107">
        <v>117</v>
      </c>
      <c r="C23" s="200">
        <v>11.6</v>
      </c>
      <c r="D23" s="224">
        <v>-9.3750000000000107</v>
      </c>
      <c r="E23" s="108"/>
      <c r="F23" s="200">
        <v>99.145299145299148</v>
      </c>
      <c r="G23" s="224">
        <v>-12.473290598290598</v>
      </c>
      <c r="H23" s="108"/>
      <c r="I23" s="144">
        <v>74.642472210157166</v>
      </c>
      <c r="J23" s="224">
        <v>-11.420961826166687</v>
      </c>
      <c r="L23" s="1101"/>
    </row>
    <row r="24" spans="1:12" s="81" customFormat="1" x14ac:dyDescent="0.25">
      <c r="L24" s="1101"/>
    </row>
    <row r="25" spans="1:12" s="26" customFormat="1" ht="13.8" x14ac:dyDescent="0.25">
      <c r="A25" s="45" t="s">
        <v>1969</v>
      </c>
      <c r="B25" s="1035">
        <v>1704</v>
      </c>
      <c r="C25" s="1034">
        <v>117.5</v>
      </c>
      <c r="D25" s="198">
        <v>4.1666666666666741</v>
      </c>
      <c r="E25" s="106"/>
      <c r="F25" s="1037">
        <v>68.955399061032864</v>
      </c>
      <c r="G25" s="198">
        <v>4.1055359937402169</v>
      </c>
      <c r="H25" s="106"/>
      <c r="I25" s="1037">
        <v>737.31504373690086</v>
      </c>
      <c r="J25" s="198">
        <v>1.5818153010127789</v>
      </c>
      <c r="L25" s="1101"/>
    </row>
    <row r="26" spans="1:12" s="81" customFormat="1" x14ac:dyDescent="0.25">
      <c r="A26" s="51" t="s">
        <v>451</v>
      </c>
      <c r="B26" s="107">
        <v>1567</v>
      </c>
      <c r="C26" s="200">
        <v>104.6</v>
      </c>
      <c r="D26" s="224">
        <v>3.3596837944663838</v>
      </c>
      <c r="E26" s="108"/>
      <c r="F26" s="144">
        <v>66.751754945756218</v>
      </c>
      <c r="G26" s="224">
        <v>4.6129282055033194</v>
      </c>
      <c r="H26" s="108"/>
      <c r="I26" s="144">
        <v>656.36726446706245</v>
      </c>
      <c r="J26" s="224">
        <v>0.79485736429349974</v>
      </c>
      <c r="L26" s="1101"/>
    </row>
    <row r="27" spans="1:12" s="81" customFormat="1" x14ac:dyDescent="0.25">
      <c r="A27" s="51" t="s">
        <v>1026</v>
      </c>
      <c r="B27" s="107">
        <v>137</v>
      </c>
      <c r="C27" s="200">
        <v>12.9</v>
      </c>
      <c r="D27" s="224">
        <v>11.206896551724155</v>
      </c>
      <c r="E27" s="108"/>
      <c r="F27" s="144">
        <v>94.160583941605836</v>
      </c>
      <c r="G27" s="224">
        <v>-5.0276868864837727</v>
      </c>
      <c r="H27" s="108"/>
      <c r="I27" s="144">
        <v>80.947779269838477</v>
      </c>
      <c r="J27" s="224">
        <v>8.4473448868743297</v>
      </c>
      <c r="L27" s="1101"/>
    </row>
    <row r="28" spans="1:12" s="81" customFormat="1" x14ac:dyDescent="0.25">
      <c r="L28" s="1101"/>
    </row>
    <row r="29" spans="1:12" s="26" customFormat="1" ht="13.8" x14ac:dyDescent="0.25">
      <c r="A29" s="45" t="s">
        <v>2048</v>
      </c>
      <c r="B29" s="1579">
        <v>1627</v>
      </c>
      <c r="C29" s="1578">
        <v>116.5</v>
      </c>
      <c r="D29" s="1515">
        <v>-0.85106382978723527</v>
      </c>
      <c r="E29" s="1580"/>
      <c r="F29" s="1581">
        <v>71.604179471419798</v>
      </c>
      <c r="G29" s="1515">
        <v>3.841295165361136</v>
      </c>
      <c r="H29" s="1580"/>
      <c r="I29" s="1581">
        <v>714.58583157242617</v>
      </c>
      <c r="J29" s="1515">
        <v>-3.0827001778340524</v>
      </c>
      <c r="L29" s="1101"/>
    </row>
    <row r="30" spans="1:12" s="81" customFormat="1" x14ac:dyDescent="0.25">
      <c r="A30" s="51" t="s">
        <v>451</v>
      </c>
      <c r="B30" s="1582">
        <v>1521</v>
      </c>
      <c r="C30" s="1583">
        <v>104.7</v>
      </c>
      <c r="D30" s="1584">
        <v>9.5602294455066072E-2</v>
      </c>
      <c r="E30" s="1585"/>
      <c r="F30" s="1583">
        <v>68.836291913214993</v>
      </c>
      <c r="G30" s="1584">
        <v>3.1228197208488462</v>
      </c>
      <c r="H30" s="1585"/>
      <c r="I30" s="1586">
        <v>642.20718082088433</v>
      </c>
      <c r="J30" s="1584">
        <v>-2.1573415392182049</v>
      </c>
      <c r="L30" s="1101"/>
    </row>
    <row r="31" spans="1:12" s="81" customFormat="1" x14ac:dyDescent="0.25">
      <c r="A31" s="51" t="s">
        <v>1026</v>
      </c>
      <c r="B31" s="1582">
        <v>106</v>
      </c>
      <c r="C31" s="1583">
        <v>11.8</v>
      </c>
      <c r="D31" s="1584">
        <v>-8.5271317829457303</v>
      </c>
      <c r="E31" s="1585"/>
      <c r="F31" s="1583">
        <v>111.32075471698113</v>
      </c>
      <c r="G31" s="1584">
        <v>18.224367412607869</v>
      </c>
      <c r="H31" s="1585"/>
      <c r="I31" s="1586">
        <v>72.378650751541883</v>
      </c>
      <c r="J31" s="1584">
        <v>-10.585995805680481</v>
      </c>
      <c r="L31" s="1101"/>
    </row>
    <row r="32" spans="1:12" s="81" customFormat="1" x14ac:dyDescent="0.25">
      <c r="A32" s="51"/>
      <c r="B32" s="107"/>
      <c r="C32" s="200"/>
      <c r="D32" s="224"/>
      <c r="E32" s="108"/>
      <c r="F32" s="144"/>
      <c r="G32" s="224"/>
      <c r="H32" s="108"/>
      <c r="I32" s="144"/>
      <c r="J32" s="224"/>
    </row>
    <row r="33" spans="1:10" s="81" customFormat="1" x14ac:dyDescent="0.25">
      <c r="A33" s="51"/>
      <c r="B33" s="107"/>
      <c r="C33" s="200"/>
      <c r="D33" s="224"/>
      <c r="E33" s="108"/>
      <c r="F33" s="144"/>
      <c r="G33" s="224"/>
      <c r="H33" s="108"/>
      <c r="I33" s="144"/>
      <c r="J33" s="224"/>
    </row>
    <row r="34" spans="1:10" ht="16.2" x14ac:dyDescent="0.25">
      <c r="A34" s="26" t="s">
        <v>833</v>
      </c>
      <c r="B34" s="81"/>
      <c r="C34" s="81"/>
      <c r="D34" s="81"/>
      <c r="E34" s="81"/>
      <c r="F34" s="81"/>
      <c r="G34" s="81"/>
      <c r="H34" s="81"/>
      <c r="I34" s="81"/>
      <c r="J34" s="81"/>
    </row>
    <row r="35" spans="1:10" ht="13.8" x14ac:dyDescent="0.25">
      <c r="A35" s="26"/>
      <c r="B35" s="81"/>
      <c r="C35" s="81"/>
      <c r="D35" s="81"/>
      <c r="E35" s="81"/>
      <c r="F35" s="81"/>
      <c r="G35" s="81"/>
      <c r="H35" s="81"/>
      <c r="I35" s="81"/>
      <c r="J35" s="81"/>
    </row>
    <row r="36" spans="1:10" s="126" customFormat="1" ht="13.8" x14ac:dyDescent="0.25">
      <c r="A36" s="1038" t="s">
        <v>2552</v>
      </c>
      <c r="B36" s="81"/>
      <c r="C36" s="81"/>
      <c r="D36" s="81"/>
      <c r="E36" s="81"/>
      <c r="F36" s="81"/>
      <c r="G36" s="81"/>
      <c r="H36" s="81"/>
      <c r="I36" s="81"/>
      <c r="J36" s="81"/>
    </row>
    <row r="37" spans="1:10" s="126" customFormat="1" ht="12.75" customHeight="1" x14ac:dyDescent="0.25">
      <c r="A37" s="26"/>
      <c r="B37" s="81"/>
      <c r="C37" s="81"/>
      <c r="D37" s="81"/>
      <c r="E37" s="81"/>
      <c r="F37" s="81"/>
      <c r="G37" s="81"/>
      <c r="H37" s="81"/>
      <c r="I37" s="81"/>
      <c r="J37" s="81"/>
    </row>
    <row r="38" spans="1:10" ht="13.8" x14ac:dyDescent="0.25">
      <c r="A38" s="26" t="s">
        <v>1260</v>
      </c>
    </row>
    <row r="41" spans="1:10" x14ac:dyDescent="0.25">
      <c r="A41" s="225"/>
    </row>
  </sheetData>
  <customSheetViews>
    <customSheetView guid="{F67F5823-51D5-4D47-B100-5B47C1E6BCB9}" showPageBreaks="1" fitToPage="1" printArea="1">
      <selection sqref="A1:J1"/>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J1"/>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B7:D7"/>
    <mergeCell ref="F7:G7"/>
    <mergeCell ref="I7:J7"/>
    <mergeCell ref="A1:J1"/>
    <mergeCell ref="A3:J3"/>
    <mergeCell ref="A4:J4"/>
  </mergeCells>
  <phoneticPr fontId="0" type="noConversion"/>
  <printOptions horizontalCentered="1"/>
  <pageMargins left="0.74803149606299202" right="0.74803149606299202" top="0.98425196850393704" bottom="0.98425196850393704" header="0.511811023622047" footer="0.511811023622047"/>
  <pageSetup scale="84" firstPageNumber="27" orientation="portrait" useFirstPageNumber="1" r:id="rId3"/>
  <headerFooter alignWithMargins="0"/>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5">
    <tabColor indexed="45"/>
    <pageSetUpPr fitToPage="1"/>
  </sheetPr>
  <dimension ref="A1:G77"/>
  <sheetViews>
    <sheetView zoomScaleNormal="100" workbookViewId="0">
      <selection activeCell="A57" sqref="A57"/>
    </sheetView>
  </sheetViews>
  <sheetFormatPr defaultColWidth="9.109375" defaultRowHeight="13.2" x14ac:dyDescent="0.25"/>
  <cols>
    <col min="1" max="1" width="32.6640625" style="81" customWidth="1"/>
    <col min="2" max="3" width="9.109375" style="81"/>
    <col min="4" max="4" width="1.6640625" style="81" customWidth="1"/>
    <col min="5" max="5" width="29.6640625" style="81" customWidth="1"/>
    <col min="6" max="16384" width="9.109375" style="81"/>
  </cols>
  <sheetData>
    <row r="1" spans="1:7" ht="17.399999999999999" x14ac:dyDescent="0.3">
      <c r="A1" s="1609" t="s">
        <v>2162</v>
      </c>
      <c r="B1" s="1609"/>
      <c r="C1" s="1609"/>
      <c r="D1" s="1609"/>
      <c r="E1" s="1609"/>
      <c r="F1" s="1609"/>
      <c r="G1" s="1609"/>
    </row>
    <row r="2" spans="1:7" ht="17.399999999999999" x14ac:dyDescent="0.3">
      <c r="A2" s="48"/>
      <c r="B2" s="266"/>
      <c r="C2" s="266"/>
      <c r="D2" s="266"/>
      <c r="E2" s="266"/>
      <c r="F2" s="266"/>
    </row>
    <row r="3" spans="1:7" ht="17.399999999999999" x14ac:dyDescent="0.3">
      <c r="A3" s="1602" t="s">
        <v>1206</v>
      </c>
      <c r="B3" s="1602"/>
      <c r="C3" s="1602"/>
      <c r="D3" s="1602"/>
      <c r="E3" s="1602"/>
      <c r="F3" s="1602"/>
      <c r="G3" s="1602"/>
    </row>
    <row r="4" spans="1:7" ht="17.399999999999999" x14ac:dyDescent="0.3">
      <c r="A4" s="1602" t="s">
        <v>2079</v>
      </c>
      <c r="B4" s="1602"/>
      <c r="C4" s="1602"/>
      <c r="D4" s="1602"/>
      <c r="E4" s="1602"/>
      <c r="F4" s="1602"/>
      <c r="G4" s="1602"/>
    </row>
    <row r="5" spans="1:7" ht="12.75" customHeight="1" x14ac:dyDescent="0.25"/>
    <row r="6" spans="1:7" ht="12.75" customHeight="1" x14ac:dyDescent="0.25"/>
    <row r="7" spans="1:7" s="16" customFormat="1" ht="15.6" x14ac:dyDescent="0.3">
      <c r="A7" s="37"/>
      <c r="B7" s="37">
        <v>2016</v>
      </c>
      <c r="C7" s="37">
        <v>2021</v>
      </c>
      <c r="D7" s="37"/>
      <c r="E7" s="37"/>
      <c r="F7" s="37">
        <v>2016</v>
      </c>
      <c r="G7" s="37">
        <v>2021</v>
      </c>
    </row>
    <row r="8" spans="1:7" ht="4.5" customHeight="1" thickBot="1" x14ac:dyDescent="0.3">
      <c r="A8" s="132"/>
      <c r="B8" s="132"/>
      <c r="C8" s="132"/>
      <c r="D8" s="132"/>
      <c r="E8" s="132"/>
      <c r="F8" s="132"/>
      <c r="G8" s="132"/>
    </row>
    <row r="9" spans="1:7" ht="4.5" customHeight="1" x14ac:dyDescent="0.25"/>
    <row r="10" spans="1:7" s="26" customFormat="1" ht="13.8" x14ac:dyDescent="0.25">
      <c r="A10" s="26" t="s">
        <v>2081</v>
      </c>
      <c r="B10" s="36">
        <v>300</v>
      </c>
      <c r="C10" s="36">
        <v>340</v>
      </c>
      <c r="D10" s="36"/>
      <c r="E10" s="26" t="s">
        <v>2118</v>
      </c>
      <c r="F10" s="36">
        <v>22</v>
      </c>
      <c r="G10" s="36">
        <v>25</v>
      </c>
    </row>
    <row r="11" spans="1:7" s="26" customFormat="1" ht="16.2" x14ac:dyDescent="0.25">
      <c r="A11" s="26" t="s">
        <v>2090</v>
      </c>
      <c r="B11" s="36">
        <v>1145</v>
      </c>
      <c r="C11" s="36">
        <v>1301</v>
      </c>
      <c r="D11" s="36"/>
      <c r="E11" s="26" t="s">
        <v>2571</v>
      </c>
      <c r="F11" s="36">
        <v>297</v>
      </c>
      <c r="G11" s="36">
        <v>299</v>
      </c>
    </row>
    <row r="12" spans="1:7" s="26" customFormat="1" ht="13.8" x14ac:dyDescent="0.25">
      <c r="A12" s="26" t="s">
        <v>2082</v>
      </c>
      <c r="B12" s="36">
        <v>2166</v>
      </c>
      <c r="C12" s="36">
        <v>2230</v>
      </c>
      <c r="D12" s="36"/>
      <c r="E12" s="26" t="s">
        <v>99</v>
      </c>
      <c r="F12" s="36">
        <v>209</v>
      </c>
      <c r="G12" s="36">
        <v>226</v>
      </c>
    </row>
    <row r="13" spans="1:7" s="26" customFormat="1" ht="13.8" x14ac:dyDescent="0.25">
      <c r="A13" s="26" t="s">
        <v>2083</v>
      </c>
      <c r="B13" s="36">
        <v>204</v>
      </c>
      <c r="C13" s="36">
        <v>252</v>
      </c>
      <c r="D13" s="36"/>
      <c r="E13" s="26" t="s">
        <v>2120</v>
      </c>
      <c r="F13" s="36">
        <v>540</v>
      </c>
      <c r="G13" s="36">
        <v>628</v>
      </c>
    </row>
    <row r="14" spans="1:7" s="26" customFormat="1" ht="13.8" x14ac:dyDescent="0.25">
      <c r="A14" s="26" t="s">
        <v>2084</v>
      </c>
      <c r="B14" s="36">
        <v>207</v>
      </c>
      <c r="C14" s="36">
        <v>223</v>
      </c>
      <c r="D14" s="36"/>
      <c r="E14" s="26" t="s">
        <v>2119</v>
      </c>
      <c r="F14" s="36">
        <v>258</v>
      </c>
      <c r="G14" s="36">
        <v>282</v>
      </c>
    </row>
    <row r="15" spans="1:7" s="26" customFormat="1" ht="13.8" x14ac:dyDescent="0.25">
      <c r="A15" s="26" t="s">
        <v>2080</v>
      </c>
      <c r="B15" s="36">
        <v>302</v>
      </c>
      <c r="C15" s="36">
        <v>311</v>
      </c>
      <c r="D15" s="36"/>
      <c r="E15" s="26" t="s">
        <v>2122</v>
      </c>
      <c r="F15" s="36">
        <v>1372</v>
      </c>
      <c r="G15" s="36">
        <v>1422</v>
      </c>
    </row>
    <row r="16" spans="1:7" s="26" customFormat="1" ht="13.8" x14ac:dyDescent="0.25">
      <c r="A16" s="26" t="s">
        <v>2085</v>
      </c>
      <c r="B16" s="36">
        <v>1636</v>
      </c>
      <c r="C16" s="36">
        <v>1687</v>
      </c>
      <c r="D16" s="36"/>
      <c r="E16" s="26" t="s">
        <v>2123</v>
      </c>
      <c r="F16" s="36">
        <v>230</v>
      </c>
      <c r="G16" s="36">
        <v>346</v>
      </c>
    </row>
    <row r="17" spans="1:7" s="26" customFormat="1" ht="13.8" x14ac:dyDescent="0.25">
      <c r="A17" s="26" t="s">
        <v>662</v>
      </c>
      <c r="B17" s="36">
        <v>724</v>
      </c>
      <c r="C17" s="36">
        <v>788</v>
      </c>
      <c r="D17" s="36"/>
      <c r="E17" s="26" t="s">
        <v>2121</v>
      </c>
      <c r="F17" s="36">
        <v>304</v>
      </c>
      <c r="G17" s="36">
        <v>337</v>
      </c>
    </row>
    <row r="18" spans="1:7" s="26" customFormat="1" ht="13.8" x14ac:dyDescent="0.25">
      <c r="A18" s="26" t="s">
        <v>2086</v>
      </c>
      <c r="B18" s="36">
        <v>711</v>
      </c>
      <c r="C18" s="1266">
        <v>809</v>
      </c>
      <c r="D18" s="36"/>
      <c r="E18" s="26" t="s">
        <v>2124</v>
      </c>
      <c r="F18" s="36">
        <v>3855</v>
      </c>
      <c r="G18" s="36">
        <v>4277</v>
      </c>
    </row>
    <row r="19" spans="1:7" s="26" customFormat="1" ht="13.8" x14ac:dyDescent="0.25">
      <c r="A19" s="26" t="s">
        <v>582</v>
      </c>
      <c r="B19" s="36">
        <v>596</v>
      </c>
      <c r="C19" s="36">
        <v>586</v>
      </c>
      <c r="D19" s="36"/>
      <c r="E19" s="26" t="s">
        <v>2125</v>
      </c>
      <c r="F19" s="36">
        <v>1321</v>
      </c>
      <c r="G19" s="36">
        <v>1521</v>
      </c>
    </row>
    <row r="20" spans="1:7" s="26" customFormat="1" ht="13.8" x14ac:dyDescent="0.25">
      <c r="A20" s="26" t="s">
        <v>663</v>
      </c>
      <c r="B20" s="36">
        <v>167</v>
      </c>
      <c r="C20" s="36">
        <v>170</v>
      </c>
      <c r="D20" s="36"/>
      <c r="E20" s="1271" t="s">
        <v>2126</v>
      </c>
      <c r="F20" s="36">
        <v>134</v>
      </c>
      <c r="G20" s="36">
        <v>157</v>
      </c>
    </row>
    <row r="21" spans="1:7" s="26" customFormat="1" ht="13.8" x14ac:dyDescent="0.25">
      <c r="A21" s="26" t="s">
        <v>2087</v>
      </c>
      <c r="B21" s="36">
        <v>124</v>
      </c>
      <c r="C21" s="36">
        <v>125</v>
      </c>
      <c r="D21" s="36"/>
      <c r="E21" s="1271" t="s">
        <v>2128</v>
      </c>
      <c r="F21" s="36">
        <v>617</v>
      </c>
      <c r="G21" s="36">
        <v>648</v>
      </c>
    </row>
    <row r="22" spans="1:7" s="26" customFormat="1" ht="16.2" x14ac:dyDescent="0.25">
      <c r="A22" s="1271" t="s">
        <v>2146</v>
      </c>
      <c r="B22" s="36">
        <v>318</v>
      </c>
      <c r="C22" s="36">
        <v>359</v>
      </c>
      <c r="D22" s="36"/>
      <c r="E22" s="1271" t="s">
        <v>2127</v>
      </c>
      <c r="F22" s="36">
        <v>260</v>
      </c>
      <c r="G22" s="36">
        <v>327</v>
      </c>
    </row>
    <row r="23" spans="1:7" s="26" customFormat="1" ht="13.8" x14ac:dyDescent="0.25">
      <c r="A23" s="26" t="s">
        <v>2088</v>
      </c>
      <c r="B23" s="36">
        <v>98</v>
      </c>
      <c r="C23" s="36">
        <v>135</v>
      </c>
      <c r="D23" s="36"/>
      <c r="E23" s="1271" t="s">
        <v>2130</v>
      </c>
      <c r="F23" s="36">
        <v>1406</v>
      </c>
      <c r="G23" s="36">
        <v>1475</v>
      </c>
    </row>
    <row r="24" spans="1:7" s="26" customFormat="1" ht="13.8" x14ac:dyDescent="0.25">
      <c r="A24" s="26" t="s">
        <v>2089</v>
      </c>
      <c r="B24" s="36">
        <v>349</v>
      </c>
      <c r="C24" s="36">
        <v>386</v>
      </c>
      <c r="D24" s="36"/>
      <c r="E24" s="1271" t="s">
        <v>2129</v>
      </c>
      <c r="F24" s="36">
        <v>2152</v>
      </c>
      <c r="G24" s="36">
        <v>2500</v>
      </c>
    </row>
    <row r="25" spans="1:7" s="26" customFormat="1" ht="13.8" x14ac:dyDescent="0.25">
      <c r="A25" s="26" t="s">
        <v>2091</v>
      </c>
      <c r="B25" s="36">
        <v>1054</v>
      </c>
      <c r="C25" s="36">
        <v>1129</v>
      </c>
      <c r="D25" s="36"/>
      <c r="E25" s="1271" t="s">
        <v>2131</v>
      </c>
      <c r="F25" s="36">
        <v>202</v>
      </c>
      <c r="G25" s="36">
        <v>176</v>
      </c>
    </row>
    <row r="26" spans="1:7" s="26" customFormat="1" ht="13.8" x14ac:dyDescent="0.25">
      <c r="A26" s="26" t="s">
        <v>288</v>
      </c>
      <c r="B26" s="36">
        <v>36094</v>
      </c>
      <c r="C26" s="36">
        <v>38809</v>
      </c>
      <c r="D26" s="36"/>
      <c r="E26" s="1271" t="s">
        <v>2132</v>
      </c>
      <c r="F26" s="36">
        <v>186</v>
      </c>
      <c r="G26" s="36">
        <v>157</v>
      </c>
    </row>
    <row r="27" spans="1:7" s="26" customFormat="1" ht="13.8" x14ac:dyDescent="0.25">
      <c r="A27" s="26" t="s">
        <v>95</v>
      </c>
      <c r="B27" s="36">
        <v>653</v>
      </c>
      <c r="C27" s="36">
        <v>614</v>
      </c>
      <c r="D27" s="36"/>
      <c r="E27" s="1271" t="s">
        <v>2133</v>
      </c>
      <c r="F27" s="36">
        <v>815</v>
      </c>
      <c r="G27" s="36">
        <v>876</v>
      </c>
    </row>
    <row r="28" spans="1:7" s="26" customFormat="1" ht="13.8" x14ac:dyDescent="0.25">
      <c r="A28" s="26" t="s">
        <v>664</v>
      </c>
      <c r="B28" s="36">
        <v>5348</v>
      </c>
      <c r="C28" s="36">
        <v>6574</v>
      </c>
      <c r="D28" s="36"/>
      <c r="E28" s="1271" t="s">
        <v>2134</v>
      </c>
      <c r="F28" s="36">
        <v>2394</v>
      </c>
      <c r="G28" s="36">
        <v>2566</v>
      </c>
    </row>
    <row r="29" spans="1:7" s="26" customFormat="1" ht="13.8" x14ac:dyDescent="0.25">
      <c r="A29" s="26" t="s">
        <v>2093</v>
      </c>
      <c r="B29" s="36">
        <v>1592</v>
      </c>
      <c r="C29" s="36">
        <v>1564</v>
      </c>
      <c r="D29" s="36"/>
      <c r="E29" s="1271" t="s">
        <v>2135</v>
      </c>
      <c r="F29" s="36">
        <v>51</v>
      </c>
      <c r="G29" s="36">
        <v>47</v>
      </c>
    </row>
    <row r="30" spans="1:7" s="26" customFormat="1" ht="13.8" x14ac:dyDescent="0.25">
      <c r="A30" s="26" t="s">
        <v>2094</v>
      </c>
      <c r="B30" s="36">
        <v>468</v>
      </c>
      <c r="C30" s="36">
        <v>548</v>
      </c>
      <c r="D30" s="36"/>
      <c r="E30" s="26" t="s">
        <v>2138</v>
      </c>
      <c r="F30" s="36">
        <v>200</v>
      </c>
      <c r="G30" s="36">
        <v>230</v>
      </c>
    </row>
    <row r="31" spans="1:7" s="26" customFormat="1" ht="13.8" x14ac:dyDescent="0.25">
      <c r="A31" s="26" t="s">
        <v>2092</v>
      </c>
      <c r="B31" s="36">
        <v>319</v>
      </c>
      <c r="C31" s="36">
        <v>361</v>
      </c>
      <c r="D31" s="36"/>
      <c r="E31" s="26" t="s">
        <v>978</v>
      </c>
      <c r="F31" s="36">
        <v>159</v>
      </c>
      <c r="G31" s="36">
        <v>178</v>
      </c>
    </row>
    <row r="32" spans="1:7" s="26" customFormat="1" ht="13.8" x14ac:dyDescent="0.25">
      <c r="A32" s="26" t="s">
        <v>2095</v>
      </c>
      <c r="B32" s="36">
        <v>1746</v>
      </c>
      <c r="C32" s="36">
        <v>1859</v>
      </c>
      <c r="D32" s="36"/>
      <c r="E32" s="26" t="s">
        <v>2139</v>
      </c>
      <c r="F32" s="36">
        <v>1053</v>
      </c>
      <c r="G32" s="36">
        <v>1079</v>
      </c>
    </row>
    <row r="33" spans="1:7" s="26" customFormat="1" ht="13.8" x14ac:dyDescent="0.25">
      <c r="A33" s="26" t="s">
        <v>2096</v>
      </c>
      <c r="B33" s="36">
        <v>90</v>
      </c>
      <c r="C33" s="36">
        <v>99</v>
      </c>
      <c r="D33" s="36"/>
      <c r="E33" s="26" t="s">
        <v>2140</v>
      </c>
      <c r="F33" s="36">
        <v>1776</v>
      </c>
      <c r="G33" s="36">
        <v>1766</v>
      </c>
    </row>
    <row r="34" spans="1:7" s="1271" customFormat="1" ht="13.8" x14ac:dyDescent="0.25">
      <c r="A34" s="26" t="s">
        <v>2097</v>
      </c>
      <c r="B34" s="36">
        <v>2085</v>
      </c>
      <c r="C34" s="36">
        <v>2307</v>
      </c>
      <c r="D34" s="36"/>
      <c r="E34" s="26" t="s">
        <v>2141</v>
      </c>
      <c r="F34" s="36">
        <v>361</v>
      </c>
      <c r="G34" s="36">
        <v>379</v>
      </c>
    </row>
    <row r="35" spans="1:7" s="1271" customFormat="1" ht="13.8" x14ac:dyDescent="0.25">
      <c r="A35" s="1271" t="s">
        <v>2098</v>
      </c>
      <c r="B35" s="36">
        <v>487</v>
      </c>
      <c r="C35" s="36">
        <v>575</v>
      </c>
      <c r="D35" s="36"/>
      <c r="E35" s="1271" t="s">
        <v>2142</v>
      </c>
      <c r="F35" s="36">
        <v>325</v>
      </c>
      <c r="G35" s="36">
        <v>314</v>
      </c>
    </row>
    <row r="36" spans="1:7" s="1271" customFormat="1" ht="13.8" x14ac:dyDescent="0.25">
      <c r="A36" s="1271" t="s">
        <v>2099</v>
      </c>
      <c r="B36" s="36">
        <v>698</v>
      </c>
      <c r="C36" s="36">
        <v>687</v>
      </c>
      <c r="D36" s="36"/>
      <c r="E36" s="1271" t="s">
        <v>1150</v>
      </c>
      <c r="F36" s="36">
        <v>66</v>
      </c>
      <c r="G36" s="36">
        <v>69</v>
      </c>
    </row>
    <row r="37" spans="1:7" s="1271" customFormat="1" ht="13.8" x14ac:dyDescent="0.25">
      <c r="A37" s="1271" t="s">
        <v>2100</v>
      </c>
      <c r="B37" s="36">
        <v>292</v>
      </c>
      <c r="C37" s="36">
        <v>262</v>
      </c>
      <c r="D37" s="36"/>
      <c r="E37" s="1271" t="s">
        <v>2143</v>
      </c>
      <c r="F37" s="36">
        <v>213</v>
      </c>
      <c r="G37" s="36">
        <v>218</v>
      </c>
    </row>
    <row r="38" spans="1:7" s="1271" customFormat="1" ht="13.8" x14ac:dyDescent="0.25">
      <c r="A38" s="1271" t="s">
        <v>2101</v>
      </c>
      <c r="B38" s="36">
        <v>359</v>
      </c>
      <c r="C38" s="36">
        <v>339</v>
      </c>
      <c r="D38" s="36"/>
      <c r="E38" s="1271" t="s">
        <v>2137</v>
      </c>
      <c r="F38" s="36">
        <v>237</v>
      </c>
      <c r="G38" s="36">
        <v>231</v>
      </c>
    </row>
    <row r="39" spans="1:7" s="1271" customFormat="1" ht="13.8" x14ac:dyDescent="0.25">
      <c r="A39" s="1271" t="s">
        <v>2102</v>
      </c>
      <c r="B39" s="36">
        <v>193</v>
      </c>
      <c r="C39" s="36">
        <v>220</v>
      </c>
      <c r="D39" s="36"/>
      <c r="E39" s="1271" t="s">
        <v>2144</v>
      </c>
      <c r="F39" s="36">
        <v>676</v>
      </c>
      <c r="G39" s="36">
        <v>686</v>
      </c>
    </row>
    <row r="40" spans="1:7" s="1271" customFormat="1" ht="13.8" x14ac:dyDescent="0.25">
      <c r="A40" s="1271" t="s">
        <v>96</v>
      </c>
      <c r="B40" s="36">
        <v>356</v>
      </c>
      <c r="C40" s="36">
        <v>390</v>
      </c>
      <c r="D40" s="36"/>
      <c r="E40" s="1271" t="s">
        <v>979</v>
      </c>
      <c r="F40" s="36">
        <v>9711</v>
      </c>
      <c r="G40" s="36">
        <v>10927</v>
      </c>
    </row>
    <row r="41" spans="1:7" s="1271" customFormat="1" ht="13.8" x14ac:dyDescent="0.25">
      <c r="A41" s="1271" t="s">
        <v>2103</v>
      </c>
      <c r="B41" s="36">
        <v>327</v>
      </c>
      <c r="C41" s="36">
        <v>371</v>
      </c>
      <c r="D41" s="36"/>
      <c r="E41" s="1271" t="s">
        <v>523</v>
      </c>
      <c r="F41" s="36">
        <v>14839</v>
      </c>
      <c r="G41" s="36">
        <v>16001</v>
      </c>
    </row>
    <row r="42" spans="1:7" s="1271" customFormat="1" ht="13.8" x14ac:dyDescent="0.25">
      <c r="A42" s="1271" t="s">
        <v>2104</v>
      </c>
      <c r="B42" s="36">
        <v>1619</v>
      </c>
      <c r="C42" s="36">
        <v>1812</v>
      </c>
      <c r="D42" s="36"/>
      <c r="E42" s="1271" t="s">
        <v>2145</v>
      </c>
      <c r="F42" s="36">
        <v>7169</v>
      </c>
      <c r="G42" s="36">
        <v>7883</v>
      </c>
    </row>
    <row r="43" spans="1:7" s="1271" customFormat="1" ht="13.8" x14ac:dyDescent="0.25">
      <c r="A43" s="1271" t="s">
        <v>2105</v>
      </c>
      <c r="B43" s="36">
        <v>3169</v>
      </c>
      <c r="C43" s="36">
        <v>3090</v>
      </c>
      <c r="D43" s="36"/>
      <c r="E43" s="1271" t="s">
        <v>2147</v>
      </c>
      <c r="F43" s="36">
        <v>719</v>
      </c>
      <c r="G43" s="36">
        <v>744</v>
      </c>
    </row>
    <row r="44" spans="1:7" s="1271" customFormat="1" ht="13.8" x14ac:dyDescent="0.25">
      <c r="A44" s="1271" t="s">
        <v>2106</v>
      </c>
      <c r="B44" s="36">
        <v>457</v>
      </c>
      <c r="C44" s="36">
        <v>549</v>
      </c>
      <c r="D44" s="36"/>
      <c r="E44" s="1271" t="s">
        <v>2148</v>
      </c>
      <c r="F44" s="36">
        <v>1812</v>
      </c>
      <c r="G44" s="36">
        <v>1800</v>
      </c>
    </row>
    <row r="45" spans="1:7" s="1271" customFormat="1" ht="13.8" x14ac:dyDescent="0.25">
      <c r="A45" s="26" t="s">
        <v>2107</v>
      </c>
      <c r="B45" s="36">
        <v>1047</v>
      </c>
      <c r="C45" s="36">
        <v>1111</v>
      </c>
      <c r="D45" s="36"/>
      <c r="E45" s="1271" t="s">
        <v>2150</v>
      </c>
      <c r="F45" s="36">
        <v>63</v>
      </c>
      <c r="G45" s="36">
        <v>64</v>
      </c>
    </row>
    <row r="46" spans="1:7" s="1271" customFormat="1" ht="13.8" x14ac:dyDescent="0.25">
      <c r="A46" s="26" t="s">
        <v>2109</v>
      </c>
      <c r="B46" s="36">
        <v>1300</v>
      </c>
      <c r="C46" s="36">
        <v>1285</v>
      </c>
      <c r="D46" s="36"/>
      <c r="E46" s="1271" t="s">
        <v>2152</v>
      </c>
      <c r="F46" s="36">
        <v>623</v>
      </c>
      <c r="G46" s="36">
        <v>669</v>
      </c>
    </row>
    <row r="47" spans="1:7" s="1271" customFormat="1" ht="13.8" x14ac:dyDescent="0.25">
      <c r="A47" s="26" t="s">
        <v>2108</v>
      </c>
      <c r="B47" s="36">
        <v>336</v>
      </c>
      <c r="C47" s="36">
        <v>388</v>
      </c>
      <c r="D47" s="36"/>
      <c r="E47" s="1271" t="s">
        <v>2151</v>
      </c>
      <c r="F47" s="36">
        <v>249</v>
      </c>
      <c r="G47" s="36">
        <v>229</v>
      </c>
    </row>
    <row r="48" spans="1:7" s="1271" customFormat="1" ht="13.8" x14ac:dyDescent="0.25">
      <c r="A48" s="26" t="s">
        <v>2110</v>
      </c>
      <c r="B48" s="36">
        <v>323</v>
      </c>
      <c r="C48" s="36">
        <v>308</v>
      </c>
      <c r="D48" s="36"/>
      <c r="E48" s="1271" t="s">
        <v>524</v>
      </c>
      <c r="F48" s="36">
        <v>204</v>
      </c>
      <c r="G48" s="36">
        <v>213</v>
      </c>
    </row>
    <row r="49" spans="1:7" s="1271" customFormat="1" ht="13.8" x14ac:dyDescent="0.25">
      <c r="A49" s="26" t="s">
        <v>97</v>
      </c>
      <c r="B49" s="36">
        <v>300</v>
      </c>
      <c r="C49" s="36">
        <v>315</v>
      </c>
      <c r="D49" s="36"/>
      <c r="E49" s="1271" t="s">
        <v>2153</v>
      </c>
      <c r="F49" s="36">
        <v>2256</v>
      </c>
      <c r="G49" s="36">
        <v>2499</v>
      </c>
    </row>
    <row r="50" spans="1:7" s="1271" customFormat="1" ht="13.8" x14ac:dyDescent="0.25">
      <c r="A50" s="26" t="s">
        <v>2111</v>
      </c>
      <c r="B50" s="36">
        <v>639</v>
      </c>
      <c r="C50" s="36">
        <v>617</v>
      </c>
      <c r="D50" s="36"/>
      <c r="E50" s="1271" t="s">
        <v>2155</v>
      </c>
      <c r="F50" s="36">
        <v>83</v>
      </c>
      <c r="G50" s="36">
        <v>87</v>
      </c>
    </row>
    <row r="51" spans="1:7" s="1271" customFormat="1" ht="13.8" x14ac:dyDescent="0.25">
      <c r="A51" s="26" t="s">
        <v>2112</v>
      </c>
      <c r="B51" s="36">
        <v>1030</v>
      </c>
      <c r="C51" s="36">
        <v>1191</v>
      </c>
      <c r="D51" s="36"/>
      <c r="E51" s="1271" t="s">
        <v>2154</v>
      </c>
      <c r="F51" s="36">
        <v>74</v>
      </c>
      <c r="G51" s="36">
        <v>139</v>
      </c>
    </row>
    <row r="52" spans="1:7" s="1271" customFormat="1" ht="13.8" x14ac:dyDescent="0.25">
      <c r="A52" s="26" t="s">
        <v>98</v>
      </c>
      <c r="B52" s="36">
        <v>1158</v>
      </c>
      <c r="C52" s="36">
        <v>1196</v>
      </c>
      <c r="D52" s="36"/>
      <c r="E52" s="1271" t="s">
        <v>525</v>
      </c>
      <c r="F52" s="36">
        <v>346</v>
      </c>
      <c r="G52" s="36">
        <v>374</v>
      </c>
    </row>
    <row r="53" spans="1:7" s="1271" customFormat="1" ht="13.8" x14ac:dyDescent="0.25">
      <c r="A53" s="26" t="s">
        <v>2114</v>
      </c>
      <c r="B53" s="36">
        <v>1126</v>
      </c>
      <c r="C53" s="36">
        <v>1089</v>
      </c>
      <c r="D53" s="36"/>
      <c r="E53" s="1271" t="s">
        <v>2156</v>
      </c>
      <c r="F53" s="36">
        <v>1874</v>
      </c>
      <c r="G53" s="36">
        <v>1811</v>
      </c>
    </row>
    <row r="54" spans="1:7" s="1271" customFormat="1" ht="13.8" x14ac:dyDescent="0.25">
      <c r="A54" s="26" t="s">
        <v>2113</v>
      </c>
      <c r="B54" s="36">
        <v>148</v>
      </c>
      <c r="C54" s="36">
        <v>148</v>
      </c>
      <c r="D54" s="36"/>
      <c r="E54" s="1271" t="s">
        <v>2157</v>
      </c>
      <c r="F54" s="36">
        <v>415</v>
      </c>
      <c r="G54" s="36">
        <v>414</v>
      </c>
    </row>
    <row r="55" spans="1:7" s="1271" customFormat="1" ht="13.8" x14ac:dyDescent="0.25">
      <c r="A55" s="26" t="s">
        <v>2116</v>
      </c>
      <c r="B55" s="36">
        <v>819</v>
      </c>
      <c r="C55" s="36">
        <v>849</v>
      </c>
      <c r="D55" s="36"/>
      <c r="E55" s="1271" t="s">
        <v>2158</v>
      </c>
      <c r="F55" s="36">
        <v>231</v>
      </c>
      <c r="G55" s="36">
        <v>235</v>
      </c>
    </row>
    <row r="56" spans="1:7" s="1271" customFormat="1" ht="13.8" x14ac:dyDescent="0.25">
      <c r="A56" s="26" t="s">
        <v>2115</v>
      </c>
      <c r="B56" s="36">
        <v>873</v>
      </c>
      <c r="C56" s="36">
        <v>992</v>
      </c>
      <c r="D56" s="36"/>
      <c r="E56" s="1271" t="s">
        <v>2159</v>
      </c>
      <c r="F56" s="36">
        <v>3110</v>
      </c>
      <c r="G56" s="36">
        <v>3473</v>
      </c>
    </row>
    <row r="57" spans="1:7" s="1271" customFormat="1" ht="13.8" x14ac:dyDescent="0.25">
      <c r="A57" s="26" t="s">
        <v>2608</v>
      </c>
      <c r="B57" s="36">
        <v>80</v>
      </c>
      <c r="C57" s="36">
        <v>74</v>
      </c>
      <c r="D57" s="36"/>
      <c r="E57" s="1271" t="s">
        <v>2160</v>
      </c>
      <c r="F57" s="36">
        <v>266</v>
      </c>
      <c r="G57" s="36">
        <v>337</v>
      </c>
    </row>
    <row r="58" spans="1:7" s="1271" customFormat="1" ht="13.8" x14ac:dyDescent="0.25">
      <c r="A58" s="26" t="s">
        <v>2117</v>
      </c>
      <c r="B58" s="36">
        <v>1126</v>
      </c>
      <c r="C58" s="36">
        <v>1209</v>
      </c>
      <c r="D58" s="36"/>
      <c r="E58" s="1271" t="s">
        <v>2161</v>
      </c>
      <c r="F58" s="36">
        <v>414</v>
      </c>
      <c r="G58" s="36">
        <v>387</v>
      </c>
    </row>
    <row r="59" spans="1:7" s="26" customFormat="1" ht="12.75" customHeight="1" x14ac:dyDescent="0.25">
      <c r="D59" s="36"/>
    </row>
    <row r="60" spans="1:7" s="1280" customFormat="1" ht="15.6" customHeight="1" x14ac:dyDescent="0.25">
      <c r="A60" s="1650" t="s">
        <v>2149</v>
      </c>
      <c r="B60" s="1650"/>
      <c r="C60" s="1650"/>
      <c r="D60" s="1650"/>
      <c r="E60" s="1650"/>
      <c r="F60" s="1650"/>
      <c r="G60" s="1650"/>
    </row>
    <row r="61" spans="1:7" s="1280" customFormat="1" ht="15.6" customHeight="1" x14ac:dyDescent="0.25">
      <c r="A61" s="1650" t="s">
        <v>2573</v>
      </c>
      <c r="B61" s="1650"/>
      <c r="C61" s="1650"/>
      <c r="D61" s="1650"/>
      <c r="E61" s="1650"/>
      <c r="F61" s="1650"/>
      <c r="G61" s="1650"/>
    </row>
    <row r="62" spans="1:7" s="1280" customFormat="1" ht="15.6" customHeight="1" x14ac:dyDescent="0.25">
      <c r="A62" s="1591" t="s">
        <v>2572</v>
      </c>
      <c r="B62" s="1269"/>
      <c r="C62" s="1269"/>
      <c r="D62" s="1269"/>
      <c r="E62" s="1269"/>
      <c r="F62" s="1269"/>
      <c r="G62" s="1269"/>
    </row>
    <row r="63" spans="1:7" s="1280" customFormat="1" ht="7.5" customHeight="1" x14ac:dyDescent="0.25">
      <c r="A63" s="1591"/>
      <c r="B63" s="1588"/>
      <c r="C63" s="1588"/>
      <c r="D63" s="1588"/>
      <c r="E63" s="1588"/>
      <c r="F63" s="1588"/>
      <c r="G63" s="1588"/>
    </row>
    <row r="64" spans="1:7" s="1280" customFormat="1" ht="44.4" customHeight="1" x14ac:dyDescent="0.25">
      <c r="A64" s="1651" t="s">
        <v>2163</v>
      </c>
      <c r="B64" s="1651"/>
      <c r="C64" s="1651"/>
      <c r="D64" s="1651"/>
      <c r="E64" s="1651"/>
      <c r="F64" s="1651"/>
      <c r="G64" s="1651"/>
    </row>
    <row r="65" spans="1:5" ht="7.5" customHeight="1" x14ac:dyDescent="0.25"/>
    <row r="66" spans="1:5" ht="14.4" x14ac:dyDescent="0.3">
      <c r="A66" s="26" t="s">
        <v>1137</v>
      </c>
    </row>
    <row r="67" spans="1:5" ht="6.75" customHeight="1" x14ac:dyDescent="0.25">
      <c r="A67" s="26"/>
    </row>
    <row r="68" spans="1:5" ht="13.8" x14ac:dyDescent="0.25">
      <c r="A68" s="1603" t="s">
        <v>2136</v>
      </c>
      <c r="B68" s="1603"/>
      <c r="C68" s="1603"/>
      <c r="D68" s="1603"/>
      <c r="E68" s="1603"/>
    </row>
    <row r="77" spans="1:5" ht="13.8" x14ac:dyDescent="0.25">
      <c r="A77" s="26"/>
    </row>
  </sheetData>
  <customSheetViews>
    <customSheetView guid="{F67F5823-51D5-4D47-B100-5B47C1E6BCB9}" showPageBreaks="1" fitToPage="1" printArea="1">
      <selection sqref="A1:K1"/>
      <pageMargins left="0.75" right="0.75" top="1" bottom="1" header="0.5" footer="0.5"/>
      <printOptions horizontalCentered="1"/>
      <pageSetup scale="75" firstPageNumber="33" orientation="portrait" horizontalDpi="4294967293" verticalDpi="300" r:id="rId1"/>
      <headerFooter alignWithMargins="0">
        <oddFooter>&amp;C&amp;P</oddFooter>
      </headerFooter>
    </customSheetView>
    <customSheetView guid="{9014CDA8-C3FC-41E6-A045-DAEFC55B82B1}" showPageBreaks="1" fitToPage="1" printArea="1">
      <selection sqref="A1:K1"/>
      <pageMargins left="0.75" right="0.75" top="1" bottom="1" header="0.5" footer="0.5"/>
      <printOptions horizontalCentered="1"/>
      <pageSetup scale="77" firstPageNumber="33" orientation="portrait" horizontalDpi="4294967293" verticalDpi="300" r:id="rId2"/>
      <headerFooter alignWithMargins="0">
        <oddFooter>&amp;C&amp;P</oddFooter>
      </headerFooter>
    </customSheetView>
  </customSheetViews>
  <mergeCells count="7">
    <mergeCell ref="A1:G1"/>
    <mergeCell ref="A3:G3"/>
    <mergeCell ref="A4:G4"/>
    <mergeCell ref="A68:E68"/>
    <mergeCell ref="A60:G60"/>
    <mergeCell ref="A64:G64"/>
    <mergeCell ref="A61:G61"/>
  </mergeCells>
  <phoneticPr fontId="0" type="noConversion"/>
  <hyperlinks>
    <hyperlink ref="A68" r:id="rId3" display="Source: Statistics Canada, Census of Population, 1996, 2001, 2006 and 2011." xr:uid="{00000000-0004-0000-0700-000000000000}"/>
    <hyperlink ref="A62" r:id="rId4" display="for details, see the Population and dwelling count amendments, 2021 Census" xr:uid="{4DD8A814-5C8A-4FD2-BD2F-FA16B1025646}"/>
  </hyperlinks>
  <printOptions horizontalCentered="1"/>
  <pageMargins left="0.74803149606299202" right="0.74803149606299202" top="0.98425196850393704" bottom="0.98425196850393704" header="0.511811023622047" footer="0.511811023622047"/>
  <pageSetup scale="67" firstPageNumber="27" orientation="portrait" useFirstPageNumber="1" r:id="rId5"/>
  <headerFooter alignWithMargins="0"/>
  <legacyDrawingHF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30">
    <tabColor indexed="35"/>
    <pageSetUpPr fitToPage="1"/>
  </sheetPr>
  <dimension ref="A1:P72"/>
  <sheetViews>
    <sheetView zoomScaleNormal="100" workbookViewId="0">
      <selection activeCell="B45" sqref="B45"/>
    </sheetView>
  </sheetViews>
  <sheetFormatPr defaultColWidth="9.109375" defaultRowHeight="13.8" x14ac:dyDescent="0.25"/>
  <cols>
    <col min="1" max="1" width="9.109375" style="159"/>
    <col min="2" max="2" width="13" style="159" customWidth="1"/>
    <col min="3" max="5" width="9.109375" style="159"/>
    <col min="6" max="6" width="9.88671875" style="159" customWidth="1"/>
    <col min="7" max="7" width="11.33203125" style="159" customWidth="1"/>
    <col min="8" max="11" width="9.88671875" style="159" customWidth="1"/>
    <col min="12" max="12" width="9.109375" style="159"/>
    <col min="13" max="13" width="10" style="159" customWidth="1"/>
    <col min="14" max="16384" width="9.109375" style="159"/>
  </cols>
  <sheetData>
    <row r="1" spans="2:16" s="27" customFormat="1" ht="17.399999999999999" x14ac:dyDescent="0.3">
      <c r="B1" s="1609" t="s">
        <v>1397</v>
      </c>
      <c r="C1" s="1609"/>
      <c r="D1" s="1609"/>
      <c r="E1" s="1609"/>
      <c r="F1" s="1609"/>
      <c r="G1" s="1609"/>
      <c r="H1" s="1609"/>
      <c r="I1" s="1609"/>
      <c r="J1" s="29"/>
      <c r="K1" s="29"/>
      <c r="L1" s="29"/>
      <c r="M1" s="29"/>
      <c r="N1" s="29"/>
      <c r="O1" s="29"/>
      <c r="P1" s="29"/>
    </row>
    <row r="2" spans="2:16" s="27" customFormat="1" ht="18" customHeight="1" x14ac:dyDescent="0.3"/>
    <row r="3" spans="2:16" s="27" customFormat="1" ht="17.399999999999999" x14ac:dyDescent="0.3">
      <c r="B3" s="1602" t="s">
        <v>2501</v>
      </c>
      <c r="C3" s="1602"/>
      <c r="D3" s="1602"/>
      <c r="E3" s="1602"/>
      <c r="F3" s="1602"/>
      <c r="G3" s="1602"/>
      <c r="H3" s="1602"/>
      <c r="I3" s="1602"/>
      <c r="J3" s="29"/>
      <c r="K3" s="29"/>
      <c r="L3" s="29"/>
      <c r="M3" s="29"/>
      <c r="N3" s="29"/>
      <c r="O3" s="29"/>
      <c r="P3" s="29"/>
    </row>
    <row r="4" spans="2:16" s="27" customFormat="1" ht="17.399999999999999" x14ac:dyDescent="0.3">
      <c r="B4" s="1602" t="s">
        <v>76</v>
      </c>
      <c r="C4" s="1602"/>
      <c r="D4" s="1602"/>
      <c r="E4" s="1602"/>
      <c r="F4" s="1602"/>
      <c r="G4" s="1602"/>
      <c r="H4" s="1602"/>
      <c r="I4" s="1602"/>
      <c r="J4" s="29"/>
      <c r="K4" s="29"/>
      <c r="L4" s="29"/>
      <c r="M4" s="29"/>
      <c r="N4" s="29"/>
      <c r="O4" s="29"/>
      <c r="P4" s="29"/>
    </row>
    <row r="5" spans="2:16" x14ac:dyDescent="0.25">
      <c r="B5" s="1680" t="s">
        <v>1688</v>
      </c>
      <c r="C5" s="1680"/>
      <c r="D5" s="1680"/>
      <c r="E5" s="1680"/>
      <c r="F5" s="1680"/>
      <c r="G5" s="1680"/>
      <c r="H5" s="1680"/>
      <c r="I5" s="1680"/>
      <c r="J5" s="184"/>
      <c r="K5" s="184"/>
      <c r="L5" s="184"/>
      <c r="M5" s="184"/>
      <c r="N5" s="184"/>
      <c r="O5" s="184"/>
      <c r="P5" s="184"/>
    </row>
    <row r="6" spans="2:16" ht="12.75" customHeight="1" thickBot="1" x14ac:dyDescent="0.3">
      <c r="B6" s="186"/>
      <c r="C6" s="186"/>
      <c r="D6" s="186"/>
      <c r="E6" s="186"/>
      <c r="F6" s="186"/>
      <c r="G6" s="186"/>
      <c r="H6" s="186"/>
      <c r="I6" s="186"/>
    </row>
    <row r="7" spans="2:16" s="179" customFormat="1" ht="14.4" thickBot="1" x14ac:dyDescent="0.3">
      <c r="B7" s="193" t="s">
        <v>546</v>
      </c>
      <c r="C7" s="193" t="s">
        <v>110</v>
      </c>
      <c r="D7" s="193" t="s">
        <v>803</v>
      </c>
      <c r="E7" s="193" t="s">
        <v>1103</v>
      </c>
      <c r="F7" s="170" t="s">
        <v>732</v>
      </c>
      <c r="G7" s="170" t="s">
        <v>733</v>
      </c>
      <c r="H7" s="193" t="s">
        <v>734</v>
      </c>
      <c r="I7" s="193" t="s">
        <v>1069</v>
      </c>
    </row>
    <row r="8" spans="2:16" ht="4.5" customHeight="1" x14ac:dyDescent="0.25">
      <c r="B8" s="168"/>
      <c r="C8" s="168"/>
      <c r="D8" s="168"/>
      <c r="E8" s="168"/>
      <c r="F8" s="168"/>
      <c r="G8" s="168"/>
      <c r="H8" s="168"/>
      <c r="I8" s="168"/>
    </row>
    <row r="9" spans="2:16" x14ac:dyDescent="0.25">
      <c r="B9" s="174" t="s">
        <v>2264</v>
      </c>
      <c r="C9" s="182">
        <v>1.69</v>
      </c>
      <c r="D9" s="182">
        <v>1.55</v>
      </c>
      <c r="E9" s="182">
        <v>1.71</v>
      </c>
      <c r="F9" s="182">
        <v>1.53</v>
      </c>
      <c r="G9" s="182">
        <v>1.61</v>
      </c>
      <c r="H9" s="182">
        <v>1.74</v>
      </c>
      <c r="I9" s="182">
        <v>1.62</v>
      </c>
    </row>
    <row r="10" spans="2:16" x14ac:dyDescent="0.25">
      <c r="B10" s="1460" t="s">
        <v>2265</v>
      </c>
      <c r="C10" s="182">
        <v>1.65</v>
      </c>
      <c r="D10" s="182">
        <v>1.53</v>
      </c>
      <c r="E10" s="182">
        <v>1.65</v>
      </c>
      <c r="F10" s="182">
        <v>1.51</v>
      </c>
      <c r="G10" s="182">
        <v>1.61</v>
      </c>
      <c r="H10" s="182">
        <v>1.7</v>
      </c>
      <c r="I10" s="182">
        <v>1.58</v>
      </c>
    </row>
    <row r="11" spans="2:16" x14ac:dyDescent="0.25">
      <c r="B11" s="1460" t="s">
        <v>1392</v>
      </c>
      <c r="C11" s="182">
        <v>1.63</v>
      </c>
      <c r="D11" s="182">
        <v>1.4</v>
      </c>
      <c r="E11" s="182">
        <v>1.67</v>
      </c>
      <c r="F11" s="182">
        <v>1.52</v>
      </c>
      <c r="G11" s="182">
        <v>1.57</v>
      </c>
      <c r="H11" s="182">
        <v>1.68</v>
      </c>
      <c r="I11" s="182">
        <v>1.57</v>
      </c>
    </row>
    <row r="12" spans="2:16" x14ac:dyDescent="0.25">
      <c r="B12" s="1460" t="s">
        <v>1393</v>
      </c>
      <c r="C12" s="182">
        <v>1.63</v>
      </c>
      <c r="D12" s="182">
        <v>1.38</v>
      </c>
      <c r="E12" s="182">
        <v>1.53</v>
      </c>
      <c r="F12" s="182">
        <v>1.51</v>
      </c>
      <c r="G12" s="182">
        <v>1.57</v>
      </c>
      <c r="H12" s="182">
        <v>1.68</v>
      </c>
      <c r="I12" s="182">
        <v>1.57</v>
      </c>
    </row>
    <row r="13" spans="2:16" x14ac:dyDescent="0.25">
      <c r="B13" s="1460" t="s">
        <v>1495</v>
      </c>
      <c r="C13" s="182">
        <v>1.61</v>
      </c>
      <c r="D13" s="182">
        <v>1.44</v>
      </c>
      <c r="E13" s="182">
        <v>1.66</v>
      </c>
      <c r="F13" s="182">
        <v>1.47</v>
      </c>
      <c r="G13" s="182">
        <v>1.57</v>
      </c>
      <c r="H13" s="182">
        <v>1.68</v>
      </c>
      <c r="I13" s="182">
        <v>1.54</v>
      </c>
    </row>
    <row r="14" spans="2:16" x14ac:dyDescent="0.25">
      <c r="B14" s="1460" t="s">
        <v>1585</v>
      </c>
      <c r="C14" s="182">
        <v>1.61</v>
      </c>
      <c r="D14" s="182">
        <v>1.47</v>
      </c>
      <c r="E14" s="182">
        <v>1.68</v>
      </c>
      <c r="F14" s="182">
        <v>1.52</v>
      </c>
      <c r="G14" s="182">
        <v>1.6</v>
      </c>
      <c r="H14" s="182">
        <v>1.67</v>
      </c>
      <c r="I14" s="182">
        <v>1.53</v>
      </c>
    </row>
    <row r="15" spans="2:16" x14ac:dyDescent="0.25">
      <c r="B15" s="1460" t="s">
        <v>1662</v>
      </c>
      <c r="C15" s="182">
        <v>1.6</v>
      </c>
      <c r="D15" s="182">
        <v>1.46</v>
      </c>
      <c r="E15" s="182">
        <v>1.61</v>
      </c>
      <c r="F15" s="182">
        <v>1.46</v>
      </c>
      <c r="G15" s="182">
        <v>1.54</v>
      </c>
      <c r="H15" s="182">
        <v>1.67</v>
      </c>
      <c r="I15" s="182">
        <v>1.53</v>
      </c>
    </row>
    <row r="16" spans="2:16" x14ac:dyDescent="0.25">
      <c r="B16" s="1460" t="s">
        <v>1687</v>
      </c>
      <c r="C16" s="182">
        <v>1.59</v>
      </c>
      <c r="D16" s="182">
        <v>1.47</v>
      </c>
      <c r="E16" s="182">
        <v>1.64</v>
      </c>
      <c r="F16" s="182">
        <v>1.46</v>
      </c>
      <c r="G16" s="182">
        <v>1.56</v>
      </c>
      <c r="H16" s="182">
        <v>1.66</v>
      </c>
      <c r="I16" s="182">
        <v>1.52</v>
      </c>
    </row>
    <row r="17" spans="2:9" x14ac:dyDescent="0.25">
      <c r="B17" s="1460" t="s">
        <v>1805</v>
      </c>
      <c r="C17" s="182">
        <v>1.55</v>
      </c>
      <c r="D17" s="182">
        <v>1.37</v>
      </c>
      <c r="E17" s="182">
        <v>1.53</v>
      </c>
      <c r="F17" s="182">
        <v>1.43</v>
      </c>
      <c r="G17" s="182">
        <v>1.54</v>
      </c>
      <c r="H17" s="182">
        <v>1.6</v>
      </c>
      <c r="I17" s="182">
        <v>1.5</v>
      </c>
    </row>
    <row r="18" spans="2:9" x14ac:dyDescent="0.25">
      <c r="B18" s="1460" t="s">
        <v>1929</v>
      </c>
      <c r="C18" s="182">
        <v>1.51</v>
      </c>
      <c r="D18" s="182">
        <v>1.37</v>
      </c>
      <c r="E18" s="182">
        <v>1.45</v>
      </c>
      <c r="F18" s="182">
        <v>1.36</v>
      </c>
      <c r="G18" s="182">
        <v>1.49</v>
      </c>
      <c r="H18" s="182">
        <v>1.58</v>
      </c>
      <c r="I18" s="182">
        <v>1.46</v>
      </c>
    </row>
    <row r="19" spans="2:9" x14ac:dyDescent="0.25">
      <c r="B19" s="1460" t="s">
        <v>2256</v>
      </c>
      <c r="C19" s="182">
        <v>1.47</v>
      </c>
      <c r="D19" s="182">
        <v>1.3</v>
      </c>
      <c r="E19" s="182">
        <v>1.41</v>
      </c>
      <c r="F19" s="182">
        <v>1.35</v>
      </c>
      <c r="G19" s="182">
        <v>1.45</v>
      </c>
      <c r="H19" s="182">
        <v>1.57</v>
      </c>
      <c r="I19" s="182">
        <v>1.42</v>
      </c>
    </row>
    <row r="20" spans="2:9" x14ac:dyDescent="0.25">
      <c r="B20" s="1460" t="s">
        <v>2257</v>
      </c>
      <c r="C20" s="182">
        <v>1.41</v>
      </c>
      <c r="D20" s="182">
        <v>1.26</v>
      </c>
      <c r="E20" s="182">
        <v>1.33</v>
      </c>
      <c r="F20" s="182">
        <v>1.24</v>
      </c>
      <c r="G20" s="182">
        <v>1.42</v>
      </c>
      <c r="H20" s="182">
        <v>1.52</v>
      </c>
      <c r="I20" s="182">
        <v>1.34</v>
      </c>
    </row>
    <row r="21" spans="2:9" x14ac:dyDescent="0.25">
      <c r="B21" s="1460" t="s">
        <v>2258</v>
      </c>
      <c r="C21" s="182">
        <v>1.43</v>
      </c>
      <c r="D21" s="182">
        <v>1.36</v>
      </c>
      <c r="E21" s="182">
        <v>1.43</v>
      </c>
      <c r="F21" s="182">
        <v>1.1100000000000001</v>
      </c>
      <c r="G21" s="182">
        <v>1.44</v>
      </c>
      <c r="H21" s="182">
        <v>1.58</v>
      </c>
      <c r="I21" s="182">
        <v>1.37</v>
      </c>
    </row>
    <row r="22" spans="2:9" ht="12.75" customHeight="1" thickBot="1" x14ac:dyDescent="0.3">
      <c r="B22" s="186"/>
      <c r="C22" s="186"/>
      <c r="D22" s="186"/>
      <c r="E22" s="186"/>
      <c r="F22" s="186"/>
      <c r="G22" s="186"/>
      <c r="H22" s="186"/>
      <c r="I22" s="186"/>
    </row>
    <row r="23" spans="2:9" ht="14.4" thickBot="1" x14ac:dyDescent="0.3">
      <c r="B23" s="193" t="s">
        <v>546</v>
      </c>
      <c r="C23" s="193" t="s">
        <v>1070</v>
      </c>
      <c r="D23" s="170" t="s">
        <v>1071</v>
      </c>
      <c r="E23" s="193" t="s">
        <v>1072</v>
      </c>
      <c r="F23" s="170" t="s">
        <v>1073</v>
      </c>
      <c r="G23" s="193" t="s">
        <v>901</v>
      </c>
      <c r="H23" s="193" t="s">
        <v>1074</v>
      </c>
      <c r="I23" s="193" t="s">
        <v>1075</v>
      </c>
    </row>
    <row r="24" spans="2:9" ht="4.5" customHeight="1" x14ac:dyDescent="0.25">
      <c r="B24" s="168"/>
      <c r="C24" s="168"/>
      <c r="D24" s="168"/>
      <c r="E24" s="168"/>
      <c r="F24" s="168"/>
    </row>
    <row r="25" spans="2:9" x14ac:dyDescent="0.25">
      <c r="B25" s="174" t="s">
        <v>2264</v>
      </c>
      <c r="C25" s="182">
        <v>1.99</v>
      </c>
      <c r="D25" s="182">
        <v>2.08</v>
      </c>
      <c r="E25" s="182">
        <v>1.87</v>
      </c>
      <c r="F25" s="182">
        <v>1.51</v>
      </c>
      <c r="G25" s="182">
        <v>1.62</v>
      </c>
      <c r="H25" s="182">
        <v>2.0699999999999998</v>
      </c>
      <c r="I25" s="182">
        <v>3.18</v>
      </c>
    </row>
    <row r="26" spans="2:9" x14ac:dyDescent="0.25">
      <c r="B26" s="1460" t="s">
        <v>2265</v>
      </c>
      <c r="C26" s="182">
        <v>1.93</v>
      </c>
      <c r="D26" s="182">
        <v>2.0299999999999998</v>
      </c>
      <c r="E26" s="182">
        <v>1.8</v>
      </c>
      <c r="F26" s="182">
        <v>1.45</v>
      </c>
      <c r="G26" s="182">
        <v>1.56</v>
      </c>
      <c r="H26" s="182">
        <v>1.99</v>
      </c>
      <c r="I26" s="182">
        <v>2.96</v>
      </c>
    </row>
    <row r="27" spans="2:9" x14ac:dyDescent="0.25">
      <c r="B27" s="1460" t="s">
        <v>1392</v>
      </c>
      <c r="C27" s="182">
        <v>1.88</v>
      </c>
      <c r="D27" s="182">
        <v>1.99</v>
      </c>
      <c r="E27" s="182">
        <v>1.77</v>
      </c>
      <c r="F27" s="182">
        <v>1.45</v>
      </c>
      <c r="G27" s="182">
        <v>1.67</v>
      </c>
      <c r="H27" s="182">
        <v>1.96</v>
      </c>
      <c r="I27" s="182">
        <v>2.85</v>
      </c>
    </row>
    <row r="28" spans="2:9" x14ac:dyDescent="0.25">
      <c r="B28" s="1460" t="s">
        <v>1393</v>
      </c>
      <c r="C28" s="182">
        <v>1.94</v>
      </c>
      <c r="D28" s="182">
        <v>2.0099999999999998</v>
      </c>
      <c r="E28" s="182">
        <v>1.77</v>
      </c>
      <c r="F28" s="182">
        <v>1.43</v>
      </c>
      <c r="G28" s="182">
        <v>1.66</v>
      </c>
      <c r="H28" s="182">
        <v>1.92</v>
      </c>
      <c r="I28" s="182">
        <v>2.9</v>
      </c>
    </row>
    <row r="29" spans="2:9" x14ac:dyDescent="0.25">
      <c r="B29" s="1460" t="s">
        <v>1495</v>
      </c>
      <c r="C29" s="182">
        <v>1.93</v>
      </c>
      <c r="D29" s="182">
        <v>1.97</v>
      </c>
      <c r="E29" s="182">
        <v>1.74</v>
      </c>
      <c r="F29" s="182">
        <v>1.4</v>
      </c>
      <c r="G29" s="182">
        <v>1.5</v>
      </c>
      <c r="H29" s="182">
        <v>1.88</v>
      </c>
      <c r="I29" s="182">
        <v>3.09</v>
      </c>
    </row>
    <row r="30" spans="2:9" x14ac:dyDescent="0.25">
      <c r="B30" s="1460" t="s">
        <v>1585</v>
      </c>
      <c r="C30" s="182">
        <v>1.92</v>
      </c>
      <c r="D30" s="182">
        <v>2.04</v>
      </c>
      <c r="E30" s="182">
        <v>1.77</v>
      </c>
      <c r="F30" s="182">
        <v>1.39</v>
      </c>
      <c r="G30" s="182">
        <v>1.49</v>
      </c>
      <c r="H30" s="182">
        <v>1.9</v>
      </c>
      <c r="I30" s="182">
        <v>3.01</v>
      </c>
    </row>
    <row r="31" spans="2:9" x14ac:dyDescent="0.25">
      <c r="B31" s="1460" t="s">
        <v>1662</v>
      </c>
      <c r="C31" s="182">
        <v>1.92</v>
      </c>
      <c r="D31" s="182">
        <v>2</v>
      </c>
      <c r="E31" s="182">
        <v>1.78</v>
      </c>
      <c r="F31" s="182">
        <v>1.37</v>
      </c>
      <c r="G31" s="182">
        <v>1.59</v>
      </c>
      <c r="H31" s="182">
        <v>1.96</v>
      </c>
      <c r="I31" s="182">
        <v>2.88</v>
      </c>
    </row>
    <row r="32" spans="2:9" x14ac:dyDescent="0.25">
      <c r="B32" s="1460" t="s">
        <v>1687</v>
      </c>
      <c r="C32" s="182">
        <v>1.9</v>
      </c>
      <c r="D32" s="182">
        <v>2.0099999999999998</v>
      </c>
      <c r="E32" s="182">
        <v>1.74</v>
      </c>
      <c r="F32" s="182">
        <v>1.38</v>
      </c>
      <c r="G32" s="182">
        <v>1.55</v>
      </c>
      <c r="H32" s="182">
        <v>1.87</v>
      </c>
      <c r="I32" s="182">
        <v>3.04</v>
      </c>
    </row>
    <row r="33" spans="1:9" x14ac:dyDescent="0.25">
      <c r="B33" s="1460" t="s">
        <v>1805</v>
      </c>
      <c r="C33" s="182">
        <v>1.87</v>
      </c>
      <c r="D33" s="182">
        <v>1.96</v>
      </c>
      <c r="E33" s="182">
        <v>1.67</v>
      </c>
      <c r="F33" s="182">
        <v>1.33</v>
      </c>
      <c r="G33" s="182" t="s">
        <v>1094</v>
      </c>
      <c r="H33" s="182">
        <v>1.79</v>
      </c>
      <c r="I33" s="182">
        <v>2.99</v>
      </c>
    </row>
    <row r="34" spans="1:9" x14ac:dyDescent="0.25">
      <c r="B34" s="1460" t="s">
        <v>1929</v>
      </c>
      <c r="C34" s="182">
        <v>1.85</v>
      </c>
      <c r="D34" s="182">
        <v>1.93</v>
      </c>
      <c r="E34" s="182">
        <v>1.62</v>
      </c>
      <c r="F34" s="182">
        <v>1.27</v>
      </c>
      <c r="G34" s="182" t="s">
        <v>1094</v>
      </c>
      <c r="H34" s="182">
        <v>1.84</v>
      </c>
      <c r="I34" s="182">
        <v>2.96</v>
      </c>
    </row>
    <row r="35" spans="1:9" x14ac:dyDescent="0.25">
      <c r="B35" s="1460" t="s">
        <v>2256</v>
      </c>
      <c r="C35" s="182">
        <v>1.78</v>
      </c>
      <c r="D35" s="182">
        <v>1.83</v>
      </c>
      <c r="E35" s="182">
        <v>1.59</v>
      </c>
      <c r="F35" s="182">
        <v>1.23</v>
      </c>
      <c r="G35" s="182" t="s">
        <v>1094</v>
      </c>
      <c r="H35" s="182">
        <v>1.73</v>
      </c>
      <c r="I35" s="182">
        <v>2.8</v>
      </c>
    </row>
    <row r="36" spans="1:9" x14ac:dyDescent="0.25">
      <c r="B36" s="1460" t="s">
        <v>2257</v>
      </c>
      <c r="C36" s="182">
        <v>1.75</v>
      </c>
      <c r="D36" s="182">
        <v>1.79</v>
      </c>
      <c r="E36" s="182">
        <v>1.51</v>
      </c>
      <c r="F36" s="182">
        <v>1.18</v>
      </c>
      <c r="G36" s="182" t="s">
        <v>1094</v>
      </c>
      <c r="H36" s="182">
        <v>1.69</v>
      </c>
      <c r="I36" s="182">
        <v>3.12</v>
      </c>
    </row>
    <row r="37" spans="1:9" x14ac:dyDescent="0.25">
      <c r="B37" s="1460" t="s">
        <v>2258</v>
      </c>
      <c r="C37" s="182">
        <v>1.5</v>
      </c>
      <c r="D37" s="182">
        <v>1.84</v>
      </c>
      <c r="E37" s="182">
        <v>1.55</v>
      </c>
      <c r="F37" s="182">
        <v>1.21</v>
      </c>
      <c r="G37" s="182" t="s">
        <v>1094</v>
      </c>
      <c r="H37" s="182">
        <v>1.61</v>
      </c>
      <c r="I37" s="182">
        <v>2.56</v>
      </c>
    </row>
    <row r="38" spans="1:9" ht="12.75" customHeight="1" x14ac:dyDescent="0.25">
      <c r="B38" s="174"/>
      <c r="C38" s="182"/>
      <c r="D38" s="182"/>
      <c r="E38" s="182"/>
      <c r="F38" s="174"/>
      <c r="G38" s="182"/>
      <c r="H38" s="182"/>
      <c r="I38" s="182"/>
    </row>
    <row r="39" spans="1:9" ht="45.75" customHeight="1" x14ac:dyDescent="0.25">
      <c r="A39" s="1652" t="s">
        <v>1911</v>
      </c>
      <c r="B39" s="1652"/>
      <c r="C39" s="1652"/>
      <c r="D39" s="1652"/>
      <c r="E39" s="1652"/>
      <c r="F39" s="1652"/>
      <c r="G39" s="1652"/>
      <c r="H39" s="1652"/>
      <c r="I39" s="1652"/>
    </row>
    <row r="40" spans="1:9" ht="12.75" customHeight="1" x14ac:dyDescent="0.25"/>
    <row r="41" spans="1:9" ht="29.25" customHeight="1" x14ac:dyDescent="0.25">
      <c r="A41" s="1664" t="s">
        <v>1912</v>
      </c>
      <c r="B41" s="1664"/>
      <c r="C41" s="1664"/>
      <c r="D41" s="1664"/>
      <c r="E41" s="1664"/>
      <c r="F41" s="1664"/>
      <c r="G41" s="1664"/>
      <c r="H41" s="1664"/>
      <c r="I41" s="1664"/>
    </row>
    <row r="42" spans="1:9" x14ac:dyDescent="0.25">
      <c r="A42" s="634"/>
      <c r="B42" s="524"/>
      <c r="C42" s="524"/>
      <c r="D42" s="524"/>
      <c r="E42" s="524"/>
      <c r="F42" s="524"/>
      <c r="G42" s="524"/>
      <c r="H42" s="524"/>
      <c r="I42" s="524"/>
    </row>
    <row r="44" spans="1:9" ht="17.399999999999999" x14ac:dyDescent="0.3">
      <c r="A44" s="163"/>
      <c r="B44" s="1609" t="s">
        <v>1734</v>
      </c>
      <c r="C44" s="1609"/>
      <c r="D44" s="1609"/>
      <c r="E44" s="1609"/>
      <c r="F44" s="1609"/>
      <c r="G44" s="1609"/>
      <c r="H44" s="1609"/>
      <c r="I44" s="1609"/>
    </row>
    <row r="45" spans="1:9" ht="12.75" customHeight="1" x14ac:dyDescent="0.25"/>
    <row r="46" spans="1:9" ht="17.399999999999999" x14ac:dyDescent="0.3">
      <c r="B46" s="1602" t="s">
        <v>2569</v>
      </c>
      <c r="C46" s="1602"/>
      <c r="D46" s="1602"/>
      <c r="E46" s="1602"/>
      <c r="F46" s="1602"/>
      <c r="G46" s="1602"/>
      <c r="H46" s="1602"/>
      <c r="I46" s="1602"/>
    </row>
    <row r="47" spans="1:9" ht="12.75" customHeight="1" x14ac:dyDescent="0.25"/>
    <row r="48" spans="1:9" ht="12" customHeight="1" x14ac:dyDescent="0.25"/>
    <row r="49" spans="2:9" ht="15.6" x14ac:dyDescent="0.3">
      <c r="C49" s="1631" t="s">
        <v>275</v>
      </c>
      <c r="D49" s="1631"/>
      <c r="E49" s="1631"/>
      <c r="G49" s="1631" t="s">
        <v>387</v>
      </c>
      <c r="H49" s="1631"/>
      <c r="I49" s="1631"/>
    </row>
    <row r="50" spans="2:9" ht="15.6" x14ac:dyDescent="0.3">
      <c r="B50" s="16" t="s">
        <v>546</v>
      </c>
      <c r="C50" s="16" t="s">
        <v>1234</v>
      </c>
      <c r="D50" s="16" t="s">
        <v>924</v>
      </c>
      <c r="E50" s="16" t="s">
        <v>492</v>
      </c>
      <c r="G50" s="16" t="s">
        <v>1234</v>
      </c>
      <c r="H50" s="16" t="s">
        <v>924</v>
      </c>
      <c r="I50" s="16" t="s">
        <v>492</v>
      </c>
    </row>
    <row r="51" spans="2:9" ht="4.5" customHeight="1" thickBot="1" x14ac:dyDescent="0.3">
      <c r="B51" s="183"/>
      <c r="C51" s="186"/>
      <c r="D51" s="186"/>
      <c r="E51" s="186"/>
      <c r="F51" s="186"/>
      <c r="G51" s="186"/>
      <c r="H51" s="186"/>
      <c r="I51" s="186"/>
    </row>
    <row r="52" spans="2:9" ht="4.5" customHeight="1" x14ac:dyDescent="0.25">
      <c r="B52" s="212"/>
      <c r="C52" s="168"/>
      <c r="D52" s="168"/>
      <c r="E52" s="168"/>
      <c r="G52" s="168"/>
      <c r="H52" s="168"/>
      <c r="I52" s="168"/>
    </row>
    <row r="53" spans="2:9" x14ac:dyDescent="0.25">
      <c r="B53" s="188" t="s">
        <v>2555</v>
      </c>
      <c r="C53" s="181">
        <v>80.510000000000005</v>
      </c>
      <c r="D53" s="181">
        <v>78.13</v>
      </c>
      <c r="E53" s="181">
        <v>82.77</v>
      </c>
      <c r="G53" s="359">
        <v>80.09</v>
      </c>
      <c r="H53" s="359">
        <v>77.47</v>
      </c>
      <c r="I53" s="359">
        <v>82.57</v>
      </c>
    </row>
    <row r="54" spans="2:9" x14ac:dyDescent="0.25">
      <c r="B54" s="188" t="s">
        <v>2556</v>
      </c>
      <c r="C54" s="1461">
        <v>80.709999999999994</v>
      </c>
      <c r="D54" s="1461">
        <v>78.36</v>
      </c>
      <c r="E54" s="1461">
        <v>82.95</v>
      </c>
      <c r="G54" s="359">
        <v>80.13</v>
      </c>
      <c r="H54" s="359">
        <v>77.36</v>
      </c>
      <c r="I54" s="359">
        <v>82.78</v>
      </c>
    </row>
    <row r="55" spans="2:9" x14ac:dyDescent="0.25">
      <c r="B55" s="188" t="s">
        <v>2557</v>
      </c>
      <c r="C55" s="1461">
        <v>80.88</v>
      </c>
      <c r="D55" s="1461">
        <v>78.569999999999993</v>
      </c>
      <c r="E55" s="1461">
        <v>83.09</v>
      </c>
      <c r="G55" s="359">
        <v>80.08</v>
      </c>
      <c r="H55" s="359">
        <v>77.31</v>
      </c>
      <c r="I55" s="359">
        <v>82.7</v>
      </c>
    </row>
    <row r="56" spans="2:9" x14ac:dyDescent="0.25">
      <c r="B56" s="188" t="s">
        <v>2558</v>
      </c>
      <c r="C56" s="1461">
        <v>81.150000000000006</v>
      </c>
      <c r="D56" s="1461">
        <v>78.88</v>
      </c>
      <c r="E56" s="1461">
        <v>83.31</v>
      </c>
      <c r="G56" s="359">
        <v>80.44</v>
      </c>
      <c r="H56" s="359">
        <v>77.58</v>
      </c>
      <c r="I56" s="359">
        <v>83.09</v>
      </c>
    </row>
    <row r="57" spans="2:9" x14ac:dyDescent="0.25">
      <c r="B57" s="188" t="s">
        <v>2559</v>
      </c>
      <c r="C57" s="1461">
        <v>81.400000000000006</v>
      </c>
      <c r="D57" s="1461">
        <v>79.17</v>
      </c>
      <c r="E57" s="1461">
        <v>83.52</v>
      </c>
      <c r="G57" s="359">
        <v>80.56</v>
      </c>
      <c r="H57" s="359">
        <v>77.94</v>
      </c>
      <c r="I57" s="359">
        <v>83.01</v>
      </c>
    </row>
    <row r="58" spans="2:9" x14ac:dyDescent="0.25">
      <c r="B58" s="188" t="s">
        <v>2560</v>
      </c>
      <c r="C58" s="1461">
        <v>81.59</v>
      </c>
      <c r="D58" s="1461">
        <v>79.400000000000006</v>
      </c>
      <c r="E58" s="1461">
        <v>83.68</v>
      </c>
      <c r="G58" s="359">
        <v>80.88</v>
      </c>
      <c r="H58" s="359">
        <v>78.510000000000005</v>
      </c>
      <c r="I58" s="359">
        <v>83.13</v>
      </c>
    </row>
    <row r="59" spans="2:9" x14ac:dyDescent="0.25">
      <c r="B59" s="188" t="s">
        <v>2561</v>
      </c>
      <c r="C59" s="1461">
        <v>81.73</v>
      </c>
      <c r="D59" s="1461">
        <v>79.569999999999993</v>
      </c>
      <c r="E59" s="1461">
        <v>83.78</v>
      </c>
      <c r="G59" s="359">
        <v>80.73</v>
      </c>
      <c r="H59" s="359">
        <v>78.27</v>
      </c>
      <c r="I59" s="359">
        <v>83</v>
      </c>
    </row>
    <row r="60" spans="2:9" x14ac:dyDescent="0.25">
      <c r="B60" s="188" t="s">
        <v>2562</v>
      </c>
      <c r="C60" s="1461">
        <v>81.819999999999993</v>
      </c>
      <c r="D60" s="1461">
        <v>79.7</v>
      </c>
      <c r="E60" s="1461">
        <v>83.86</v>
      </c>
      <c r="G60" s="359">
        <v>80.95</v>
      </c>
      <c r="H60" s="359">
        <v>78.599999999999994</v>
      </c>
      <c r="I60" s="359">
        <v>83.15</v>
      </c>
    </row>
    <row r="61" spans="2:9" x14ac:dyDescent="0.25">
      <c r="B61" s="188" t="s">
        <v>2563</v>
      </c>
      <c r="C61" s="1461">
        <v>81.87</v>
      </c>
      <c r="D61" s="1461">
        <v>79.78</v>
      </c>
      <c r="E61" s="1461">
        <v>83.88</v>
      </c>
      <c r="G61" s="359">
        <v>81.28</v>
      </c>
      <c r="H61" s="359">
        <v>78.95</v>
      </c>
      <c r="I61" s="359">
        <v>83.43</v>
      </c>
    </row>
    <row r="62" spans="2:9" x14ac:dyDescent="0.25">
      <c r="B62" s="188" t="s">
        <v>2564</v>
      </c>
      <c r="C62" s="1461">
        <v>81.93</v>
      </c>
      <c r="D62" s="1461">
        <v>79.84</v>
      </c>
      <c r="E62" s="1461">
        <v>83.94</v>
      </c>
      <c r="G62" s="359">
        <v>81.760000000000005</v>
      </c>
      <c r="H62" s="359">
        <v>79.8</v>
      </c>
      <c r="I62" s="359">
        <v>83.54</v>
      </c>
    </row>
    <row r="63" spans="2:9" x14ac:dyDescent="0.25">
      <c r="B63" s="188" t="s">
        <v>2565</v>
      </c>
      <c r="C63" s="1461">
        <v>81.94</v>
      </c>
      <c r="D63" s="1461">
        <v>79.84</v>
      </c>
      <c r="E63" s="1461">
        <v>83.98</v>
      </c>
      <c r="G63" s="359">
        <v>81.88</v>
      </c>
      <c r="H63" s="359">
        <v>79.83</v>
      </c>
      <c r="I63" s="359">
        <v>83.65</v>
      </c>
    </row>
    <row r="64" spans="2:9" x14ac:dyDescent="0.25">
      <c r="B64" s="188" t="s">
        <v>2566</v>
      </c>
      <c r="C64" s="1461">
        <v>81.94</v>
      </c>
      <c r="D64" s="1461">
        <v>79.819999999999993</v>
      </c>
      <c r="E64" s="1461">
        <v>84.01</v>
      </c>
      <c r="G64" s="359">
        <v>81.77</v>
      </c>
      <c r="H64" s="359">
        <v>79.73</v>
      </c>
      <c r="I64" s="359">
        <v>83.67</v>
      </c>
    </row>
    <row r="65" spans="1:9" x14ac:dyDescent="0.25">
      <c r="B65" s="188" t="s">
        <v>2567</v>
      </c>
      <c r="C65" s="1461">
        <v>82.03</v>
      </c>
      <c r="D65" s="1461">
        <v>79.91</v>
      </c>
      <c r="E65" s="1461">
        <v>84.13</v>
      </c>
      <c r="G65" s="359">
        <v>81.58</v>
      </c>
      <c r="H65" s="359">
        <v>79.489999999999995</v>
      </c>
      <c r="I65" s="359">
        <v>83.6</v>
      </c>
    </row>
    <row r="66" spans="1:9" ht="14.25" customHeight="1" x14ac:dyDescent="0.25">
      <c r="B66" s="188" t="s">
        <v>2568</v>
      </c>
      <c r="C66" s="1461">
        <v>81.97</v>
      </c>
      <c r="D66" s="1461">
        <v>79.819999999999993</v>
      </c>
      <c r="E66" s="1461">
        <v>84.11</v>
      </c>
      <c r="G66" s="359">
        <v>81.8</v>
      </c>
      <c r="H66" s="359">
        <v>79.8</v>
      </c>
      <c r="I66" s="359">
        <v>83.72</v>
      </c>
    </row>
    <row r="67" spans="1:9" ht="14.25" customHeight="1" x14ac:dyDescent="0.25">
      <c r="B67" s="188"/>
      <c r="C67" s="359"/>
      <c r="D67" s="359"/>
      <c r="E67" s="359"/>
      <c r="G67" s="359"/>
      <c r="H67" s="359"/>
      <c r="I67" s="359"/>
    </row>
    <row r="68" spans="1:9" ht="12.75" customHeight="1" x14ac:dyDescent="0.25">
      <c r="A68" s="159" t="s">
        <v>80</v>
      </c>
      <c r="C68" s="174"/>
      <c r="D68" s="174"/>
      <c r="E68" s="174"/>
    </row>
    <row r="69" spans="1:9" ht="5.25" customHeight="1" x14ac:dyDescent="0.25">
      <c r="C69" s="1033"/>
      <c r="D69" s="1033"/>
      <c r="E69" s="1033"/>
    </row>
    <row r="70" spans="1:9" ht="14.25" customHeight="1" x14ac:dyDescent="0.25">
      <c r="A70" s="1778" t="s">
        <v>1468</v>
      </c>
      <c r="B70" s="1778"/>
      <c r="C70" s="1778"/>
      <c r="D70" s="1778"/>
      <c r="E70" s="1778"/>
      <c r="F70" s="1778"/>
      <c r="G70" s="1778"/>
      <c r="H70" s="1778"/>
      <c r="I70" s="1778"/>
    </row>
    <row r="71" spans="1:9" ht="28.5" customHeight="1" x14ac:dyDescent="0.25">
      <c r="A71" s="1664" t="s">
        <v>1913</v>
      </c>
      <c r="B71" s="1664"/>
      <c r="C71" s="1664"/>
      <c r="D71" s="1664"/>
      <c r="E71" s="1664"/>
      <c r="F71" s="1664"/>
      <c r="G71" s="1664"/>
      <c r="H71" s="1664"/>
      <c r="I71" s="1664"/>
    </row>
    <row r="72" spans="1:9" ht="27.75" customHeight="1" x14ac:dyDescent="0.25">
      <c r="A72" s="1664" t="s">
        <v>1914</v>
      </c>
      <c r="B72" s="1664"/>
      <c r="C72" s="1664"/>
      <c r="D72" s="1664"/>
      <c r="E72" s="1664"/>
      <c r="F72" s="1664"/>
      <c r="G72" s="1664"/>
      <c r="H72" s="1664"/>
      <c r="I72" s="1664"/>
    </row>
  </sheetData>
  <customSheetViews>
    <customSheetView guid="{F67F5823-51D5-4D47-B100-5B47C1E6BCB9}" showPageBreaks="1" fitToPage="1" printArea="1" topLeftCell="A4">
      <selection activeCell="B1" sqref="B1:I1"/>
      <pageMargins left="0.75" right="0.75" top="1" bottom="1" header="0.5" footer="0.5"/>
      <printOptions horizontalCentered="1"/>
      <pageSetup scale="65" firstPageNumber="33" orientation="portrait" r:id="rId1"/>
      <headerFooter alignWithMargins="0">
        <oddFooter>&amp;C&amp;P</oddFooter>
      </headerFooter>
    </customSheetView>
    <customSheetView guid="{9014CDA8-C3FC-41E6-A045-DAEFC55B82B1}" showPageBreaks="1" fitToPage="1" printArea="1" topLeftCell="A4">
      <selection activeCell="B1" sqref="B1:I1"/>
      <pageMargins left="0.75" right="0.75" top="1" bottom="1" header="0.5" footer="0.5"/>
      <printOptions horizontalCentered="1"/>
      <pageSetup scale="67" firstPageNumber="33" orientation="portrait" r:id="rId2"/>
      <headerFooter alignWithMargins="0">
        <oddFooter>&amp;C&amp;P</oddFooter>
      </headerFooter>
    </customSheetView>
  </customSheetViews>
  <mergeCells count="13">
    <mergeCell ref="A71:I71"/>
    <mergeCell ref="A72:I72"/>
    <mergeCell ref="A70:I70"/>
    <mergeCell ref="B5:I5"/>
    <mergeCell ref="B1:I1"/>
    <mergeCell ref="B3:I3"/>
    <mergeCell ref="B4:I4"/>
    <mergeCell ref="C49:E49"/>
    <mergeCell ref="G49:I49"/>
    <mergeCell ref="B44:I44"/>
    <mergeCell ref="B46:I46"/>
    <mergeCell ref="A41:I41"/>
    <mergeCell ref="A39:I39"/>
  </mergeCells>
  <phoneticPr fontId="32" type="noConversion"/>
  <hyperlinks>
    <hyperlink ref="A41:I41" r:id="rId3" display="Source: Statistics Canada. Table 13-10-0418-01 Crude birth rate, age-specific fertility rates and total fertility rate (live births)" xr:uid="{00000000-0004-0000-5000-000000000000}"/>
    <hyperlink ref="A71:I71" r:id="rId4" display="Table 13-10-0140-01 Life expectancy and other elements of the life table, Prince Edward Island and the territories" xr:uid="{00000000-0004-0000-5000-000001000000}"/>
    <hyperlink ref="A72:I72" r:id="rId5" display="Statistics Canada. Table 13-10-0114-01 Life expectancy and other elements of the life table, Canada, all provinces except Prince Edward Island" xr:uid="{00000000-0004-0000-5000-000002000000}"/>
  </hyperlinks>
  <printOptions horizontalCentered="1"/>
  <pageMargins left="0.74803149606299202" right="0.74803149606299202" top="0.98425196850393704" bottom="0.98425196850393704" header="0.511811023622047" footer="0.511811023622047"/>
  <pageSetup scale="66" firstPageNumber="27" orientation="portrait" useFirstPageNumber="1" r:id="rId6"/>
  <headerFooter alignWithMargins="0"/>
  <legacyDrawingHF r:id="rId7"/>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39">
    <tabColor indexed="15"/>
    <pageSetUpPr fitToPage="1"/>
  </sheetPr>
  <dimension ref="A1:M69"/>
  <sheetViews>
    <sheetView zoomScaleNormal="100" workbookViewId="0">
      <selection activeCell="A2" sqref="A2"/>
    </sheetView>
  </sheetViews>
  <sheetFormatPr defaultColWidth="9.109375" defaultRowHeight="13.8" x14ac:dyDescent="0.25"/>
  <cols>
    <col min="1" max="1" width="9.109375" style="159"/>
    <col min="2" max="3" width="10.44140625" style="159" customWidth="1"/>
    <col min="4" max="4" width="10.44140625" style="159" bestFit="1" customWidth="1"/>
    <col min="5" max="5" width="0.88671875" style="159" customWidth="1"/>
    <col min="6" max="8" width="10.44140625" style="159" customWidth="1"/>
    <col min="9" max="9" width="0.88671875" style="159" customWidth="1"/>
    <col min="10" max="10" width="16.6640625" style="159" customWidth="1"/>
    <col min="11" max="11" width="0.88671875" style="159" customWidth="1"/>
    <col min="12" max="12" width="15.44140625" style="159" customWidth="1"/>
    <col min="13" max="13" width="10.44140625" style="159" customWidth="1"/>
    <col min="14" max="16384" width="9.109375" style="159"/>
  </cols>
  <sheetData>
    <row r="1" spans="1:13" ht="17.399999999999999" x14ac:dyDescent="0.3">
      <c r="A1" s="1609" t="s">
        <v>2017</v>
      </c>
      <c r="B1" s="1609"/>
      <c r="C1" s="1609"/>
      <c r="D1" s="1609"/>
      <c r="E1" s="1609"/>
      <c r="F1" s="1609"/>
      <c r="G1" s="1609"/>
      <c r="H1" s="1609"/>
      <c r="I1" s="1609"/>
      <c r="J1" s="1609"/>
      <c r="K1" s="1609"/>
      <c r="L1" s="1609"/>
      <c r="M1" s="1609"/>
    </row>
    <row r="2" spans="1:13" ht="18" customHeight="1" x14ac:dyDescent="0.25"/>
    <row r="3" spans="1:13" s="27" customFormat="1" ht="17.399999999999999" x14ac:dyDescent="0.3">
      <c r="A3" s="1602" t="s">
        <v>2570</v>
      </c>
      <c r="B3" s="1602"/>
      <c r="C3" s="1602"/>
      <c r="D3" s="1602"/>
      <c r="E3" s="1602"/>
      <c r="F3" s="1602"/>
      <c r="G3" s="1602"/>
      <c r="H3" s="1602"/>
      <c r="I3" s="1602"/>
      <c r="J3" s="1602"/>
      <c r="K3" s="1602"/>
      <c r="L3" s="1602"/>
      <c r="M3" s="1602"/>
    </row>
    <row r="4" spans="1:13" s="27" customFormat="1" ht="17.399999999999999" x14ac:dyDescent="0.3">
      <c r="A4" s="1602" t="s">
        <v>1197</v>
      </c>
      <c r="B4" s="1602"/>
      <c r="C4" s="1602"/>
      <c r="D4" s="1602"/>
      <c r="E4" s="1602"/>
      <c r="F4" s="1602"/>
      <c r="G4" s="1602"/>
      <c r="H4" s="1602"/>
      <c r="I4" s="1602"/>
      <c r="J4" s="1602"/>
      <c r="K4" s="1602"/>
      <c r="L4" s="1602"/>
      <c r="M4" s="1602"/>
    </row>
    <row r="5" spans="1:13" s="27" customFormat="1" ht="18" customHeight="1" x14ac:dyDescent="0.3">
      <c r="A5" s="1602" t="s">
        <v>1149</v>
      </c>
      <c r="B5" s="1602"/>
      <c r="C5" s="1602"/>
      <c r="D5" s="1602"/>
      <c r="E5" s="1602"/>
      <c r="F5" s="1602"/>
      <c r="G5" s="1602"/>
      <c r="H5" s="1602"/>
      <c r="I5" s="1602"/>
      <c r="J5" s="1602"/>
      <c r="K5" s="1602"/>
      <c r="L5" s="1602"/>
      <c r="M5" s="1602"/>
    </row>
    <row r="6" spans="1:13" s="27" customFormat="1" ht="12.75" customHeight="1" x14ac:dyDescent="0.3">
      <c r="A6" s="15"/>
      <c r="B6" s="15"/>
      <c r="C6" s="15"/>
      <c r="D6" s="15"/>
      <c r="E6" s="15"/>
      <c r="F6" s="15"/>
      <c r="G6" s="15"/>
      <c r="H6" s="15"/>
      <c r="I6" s="15"/>
      <c r="J6" s="15"/>
      <c r="K6" s="747"/>
      <c r="L6" s="15"/>
      <c r="M6" s="15"/>
    </row>
    <row r="7" spans="1:13" ht="12.75" customHeight="1" x14ac:dyDescent="0.25"/>
    <row r="8" spans="1:13" s="16" customFormat="1" ht="15.6" x14ac:dyDescent="0.3">
      <c r="A8" s="594"/>
      <c r="B8" s="1631" t="s">
        <v>837</v>
      </c>
      <c r="C8" s="1631"/>
      <c r="D8" s="1631"/>
      <c r="E8" s="190"/>
      <c r="F8" s="1631" t="s">
        <v>838</v>
      </c>
      <c r="G8" s="1631"/>
      <c r="H8" s="1631"/>
      <c r="I8" s="190"/>
      <c r="J8" s="1631" t="s">
        <v>1394</v>
      </c>
      <c r="K8" s="1631"/>
      <c r="L8" s="1631"/>
      <c r="M8" s="1631"/>
    </row>
    <row r="9" spans="1:13" s="16" customFormat="1" ht="15.6" x14ac:dyDescent="0.3">
      <c r="A9" s="190" t="s">
        <v>546</v>
      </c>
      <c r="B9" s="594" t="s">
        <v>1234</v>
      </c>
      <c r="C9" s="190" t="s">
        <v>924</v>
      </c>
      <c r="D9" s="190" t="s">
        <v>492</v>
      </c>
      <c r="E9" s="190"/>
      <c r="F9" s="594" t="s">
        <v>1234</v>
      </c>
      <c r="G9" s="190" t="s">
        <v>924</v>
      </c>
      <c r="H9" s="190" t="s">
        <v>492</v>
      </c>
      <c r="I9" s="190"/>
      <c r="J9" s="594" t="s">
        <v>1234</v>
      </c>
      <c r="K9" s="748"/>
      <c r="L9" s="190" t="s">
        <v>924</v>
      </c>
      <c r="M9" s="190" t="s">
        <v>492</v>
      </c>
    </row>
    <row r="10" spans="1:13" s="16" customFormat="1" ht="4.5" customHeight="1" thickBot="1" x14ac:dyDescent="0.35">
      <c r="A10" s="192"/>
      <c r="B10" s="595"/>
      <c r="C10" s="595"/>
      <c r="D10" s="595"/>
      <c r="E10" s="191"/>
      <c r="F10" s="595"/>
      <c r="G10" s="595"/>
      <c r="H10" s="595"/>
      <c r="I10" s="191"/>
      <c r="J10" s="595"/>
      <c r="K10" s="750"/>
      <c r="L10" s="595"/>
      <c r="M10" s="595"/>
    </row>
    <row r="11" spans="1:13" s="16" customFormat="1" ht="4.5" customHeight="1" x14ac:dyDescent="0.3">
      <c r="A11" s="191"/>
      <c r="B11" s="593"/>
      <c r="C11" s="593"/>
      <c r="D11" s="593"/>
      <c r="E11" s="191"/>
      <c r="F11" s="593"/>
      <c r="G11" s="593"/>
      <c r="H11" s="593"/>
      <c r="I11" s="191"/>
      <c r="J11" s="593"/>
      <c r="K11" s="749"/>
      <c r="L11" s="593"/>
      <c r="M11" s="593"/>
    </row>
    <row r="12" spans="1:13" ht="14.25" customHeight="1" x14ac:dyDescent="0.25">
      <c r="A12" s="592" t="s">
        <v>1393</v>
      </c>
      <c r="B12" s="133">
        <v>20.3</v>
      </c>
      <c r="C12" s="133">
        <v>22.6</v>
      </c>
      <c r="D12" s="133">
        <v>18.2</v>
      </c>
      <c r="E12" s="133"/>
      <c r="F12" s="133">
        <v>69.2</v>
      </c>
      <c r="G12" s="133">
        <v>99</v>
      </c>
      <c r="H12" s="133">
        <v>46.9</v>
      </c>
      <c r="I12" s="133"/>
      <c r="J12" s="641">
        <v>227.4</v>
      </c>
      <c r="K12" s="641"/>
      <c r="L12" s="641">
        <v>285.5</v>
      </c>
      <c r="M12" s="641">
        <v>185</v>
      </c>
    </row>
    <row r="13" spans="1:13" ht="14.25" customHeight="1" x14ac:dyDescent="0.25">
      <c r="A13" s="592" t="s">
        <v>1495</v>
      </c>
      <c r="B13" s="133">
        <v>21.8</v>
      </c>
      <c r="C13" s="133">
        <v>23.9</v>
      </c>
      <c r="D13" s="133">
        <v>19.3</v>
      </c>
      <c r="E13" s="133"/>
      <c r="F13" s="133">
        <v>54.2</v>
      </c>
      <c r="G13" s="133">
        <v>81.599999999999994</v>
      </c>
      <c r="H13" s="133">
        <v>34.700000000000003</v>
      </c>
      <c r="I13" s="133"/>
      <c r="J13" s="641">
        <v>225.8</v>
      </c>
      <c r="K13" s="641"/>
      <c r="L13" s="641">
        <v>304.10000000000002</v>
      </c>
      <c r="M13" s="641">
        <v>169.6</v>
      </c>
    </row>
    <row r="14" spans="1:13" ht="14.25" customHeight="1" x14ac:dyDescent="0.25">
      <c r="A14" s="592" t="s">
        <v>1585</v>
      </c>
      <c r="B14" s="133">
        <v>19.8</v>
      </c>
      <c r="C14" s="133">
        <v>28.1</v>
      </c>
      <c r="D14" s="133">
        <v>13.6</v>
      </c>
      <c r="E14" s="133"/>
      <c r="F14" s="133">
        <v>62.9</v>
      </c>
      <c r="G14" s="133">
        <v>71.8</v>
      </c>
      <c r="H14" s="133">
        <v>55.9</v>
      </c>
      <c r="I14" s="133"/>
      <c r="J14" s="641">
        <v>212.5</v>
      </c>
      <c r="K14" s="641"/>
      <c r="L14" s="641">
        <v>246.4</v>
      </c>
      <c r="M14" s="641">
        <v>187.4</v>
      </c>
    </row>
    <row r="15" spans="1:13" ht="13.5" customHeight="1" x14ac:dyDescent="0.25">
      <c r="A15" s="592" t="s">
        <v>1662</v>
      </c>
      <c r="B15" s="133">
        <v>19.399999999999999</v>
      </c>
      <c r="C15" s="133">
        <v>24.6</v>
      </c>
      <c r="D15" s="133">
        <v>15.7</v>
      </c>
      <c r="E15" s="133"/>
      <c r="F15" s="133">
        <v>63</v>
      </c>
      <c r="G15" s="133">
        <v>72.5</v>
      </c>
      <c r="H15" s="133">
        <v>56.5</v>
      </c>
      <c r="I15" s="133"/>
      <c r="J15" s="641">
        <v>209</v>
      </c>
      <c r="K15" s="641"/>
      <c r="L15" s="641">
        <v>263.7</v>
      </c>
      <c r="M15" s="641">
        <v>166.1</v>
      </c>
    </row>
    <row r="16" spans="1:13" ht="14.25" customHeight="1" x14ac:dyDescent="0.25">
      <c r="A16" s="592" t="s">
        <v>1687</v>
      </c>
      <c r="B16" s="133">
        <v>19.8</v>
      </c>
      <c r="C16" s="133">
        <v>24.6</v>
      </c>
      <c r="D16" s="133">
        <v>15.1</v>
      </c>
      <c r="E16" s="133"/>
      <c r="F16" s="133">
        <v>46.2</v>
      </c>
      <c r="G16" s="133">
        <v>61.3</v>
      </c>
      <c r="H16" s="133">
        <v>35.299999999999997</v>
      </c>
      <c r="I16" s="133"/>
      <c r="J16" s="641">
        <v>185.2</v>
      </c>
      <c r="K16" s="641"/>
      <c r="L16" s="641">
        <v>242.1</v>
      </c>
      <c r="M16" s="641">
        <v>151.19999999999999</v>
      </c>
    </row>
    <row r="17" spans="1:13" ht="14.25" customHeight="1" x14ac:dyDescent="0.25">
      <c r="A17" s="592" t="s">
        <v>1805</v>
      </c>
      <c r="B17" s="133">
        <v>22.4</v>
      </c>
      <c r="C17" s="133">
        <v>32.299999999999997</v>
      </c>
      <c r="D17" s="133">
        <v>14.6</v>
      </c>
      <c r="E17" s="133"/>
      <c r="F17" s="133">
        <v>55.4</v>
      </c>
      <c r="G17" s="133">
        <v>70.400000000000006</v>
      </c>
      <c r="H17" s="133">
        <v>45.5</v>
      </c>
      <c r="I17" s="133"/>
      <c r="J17" s="641">
        <v>220</v>
      </c>
      <c r="K17" s="641"/>
      <c r="L17" s="641">
        <v>266.2</v>
      </c>
      <c r="M17" s="641">
        <v>189.2</v>
      </c>
    </row>
    <row r="18" spans="1:13" ht="14.25" customHeight="1" x14ac:dyDescent="0.25">
      <c r="A18" s="592" t="s">
        <v>1929</v>
      </c>
      <c r="B18" s="133">
        <v>19.100000000000001</v>
      </c>
      <c r="C18" s="133">
        <v>24.9</v>
      </c>
      <c r="D18" s="133">
        <v>14.4</v>
      </c>
      <c r="E18" s="133"/>
      <c r="F18" s="133">
        <v>48.8</v>
      </c>
      <c r="G18" s="133">
        <v>54.8</v>
      </c>
      <c r="H18" s="133">
        <v>44.3</v>
      </c>
      <c r="I18" s="133"/>
      <c r="J18" s="641">
        <v>201.9</v>
      </c>
      <c r="K18" s="641"/>
      <c r="L18" s="641">
        <v>251.8</v>
      </c>
      <c r="M18" s="641">
        <v>164.9</v>
      </c>
    </row>
    <row r="19" spans="1:13" ht="14.25" customHeight="1" x14ac:dyDescent="0.25">
      <c r="A19" s="592" t="s">
        <v>2256</v>
      </c>
      <c r="B19" s="133">
        <v>19.100000000000001</v>
      </c>
      <c r="C19" s="133">
        <v>20.3</v>
      </c>
      <c r="D19" s="133">
        <v>17.5</v>
      </c>
      <c r="E19" s="133"/>
      <c r="F19" s="133">
        <v>46.6</v>
      </c>
      <c r="G19" s="133">
        <v>67.7</v>
      </c>
      <c r="H19" s="133">
        <v>30.4</v>
      </c>
      <c r="I19" s="133"/>
      <c r="J19" s="641">
        <v>190.9</v>
      </c>
      <c r="K19" s="641"/>
      <c r="L19" s="641">
        <v>266.10000000000002</v>
      </c>
      <c r="M19" s="641">
        <v>135.19999999999999</v>
      </c>
    </row>
    <row r="20" spans="1:13" ht="14.25" customHeight="1" x14ac:dyDescent="0.25">
      <c r="A20" s="592" t="s">
        <v>2257</v>
      </c>
      <c r="B20" s="133">
        <v>15.2</v>
      </c>
      <c r="C20" s="133">
        <v>15.3</v>
      </c>
      <c r="D20" s="133">
        <v>14.8</v>
      </c>
      <c r="E20" s="133"/>
      <c r="F20" s="133">
        <v>60.1</v>
      </c>
      <c r="G20" s="133">
        <v>66.099999999999994</v>
      </c>
      <c r="H20" s="133">
        <v>54</v>
      </c>
      <c r="I20" s="133"/>
      <c r="J20" s="641">
        <v>199.4</v>
      </c>
      <c r="K20" s="641"/>
      <c r="L20" s="641">
        <v>240.6</v>
      </c>
      <c r="M20" s="641">
        <v>169.7</v>
      </c>
    </row>
    <row r="21" spans="1:13" ht="13.5" customHeight="1" x14ac:dyDescent="0.25">
      <c r="B21" s="174"/>
      <c r="C21" s="174"/>
      <c r="D21" s="174"/>
    </row>
    <row r="22" spans="1:13" x14ac:dyDescent="0.25">
      <c r="A22" s="26"/>
      <c r="B22" s="1680" t="s">
        <v>839</v>
      </c>
      <c r="C22" s="1680"/>
      <c r="D22" s="1680"/>
      <c r="E22" s="26"/>
      <c r="F22" s="1680" t="s">
        <v>840</v>
      </c>
      <c r="G22" s="1680"/>
      <c r="H22" s="1680"/>
      <c r="I22" s="26"/>
      <c r="J22" s="598" t="s">
        <v>201</v>
      </c>
      <c r="K22" s="598"/>
      <c r="L22" s="598" t="s">
        <v>736</v>
      </c>
      <c r="M22" s="597"/>
    </row>
    <row r="23" spans="1:13" x14ac:dyDescent="0.25">
      <c r="A23" s="598" t="s">
        <v>546</v>
      </c>
      <c r="B23" s="596" t="s">
        <v>1234</v>
      </c>
      <c r="C23" s="598" t="s">
        <v>924</v>
      </c>
      <c r="D23" s="598" t="s">
        <v>492</v>
      </c>
      <c r="E23" s="26"/>
      <c r="F23" s="596" t="s">
        <v>1234</v>
      </c>
      <c r="G23" s="598" t="s">
        <v>924</v>
      </c>
      <c r="H23" s="598" t="s">
        <v>492</v>
      </c>
      <c r="I23" s="26"/>
      <c r="J23" s="598" t="s">
        <v>924</v>
      </c>
      <c r="K23" s="598"/>
      <c r="L23" s="598" t="s">
        <v>492</v>
      </c>
      <c r="M23" s="223"/>
    </row>
    <row r="24" spans="1:13" ht="3.75" customHeight="1" thickBot="1" x14ac:dyDescent="0.35">
      <c r="A24" s="192"/>
      <c r="B24" s="4"/>
      <c r="C24" s="4"/>
      <c r="D24" s="4"/>
      <c r="E24" s="26"/>
      <c r="F24" s="4"/>
      <c r="G24" s="4"/>
      <c r="H24" s="4"/>
      <c r="I24" s="26"/>
      <c r="J24" s="192"/>
      <c r="K24" s="191"/>
      <c r="L24" s="192"/>
      <c r="M24" s="408"/>
    </row>
    <row r="25" spans="1:13" ht="3.75" customHeight="1" x14ac:dyDescent="0.3">
      <c r="A25" s="191"/>
      <c r="B25" s="7"/>
      <c r="C25" s="7"/>
      <c r="D25" s="7"/>
      <c r="E25" s="26"/>
      <c r="F25" s="7"/>
      <c r="G25" s="7"/>
      <c r="H25" s="7"/>
      <c r="I25" s="26"/>
      <c r="J25" s="191"/>
      <c r="K25" s="191"/>
      <c r="L25" s="191"/>
      <c r="M25" s="168"/>
    </row>
    <row r="26" spans="1:13" x14ac:dyDescent="0.25">
      <c r="A26" s="592" t="s">
        <v>1393</v>
      </c>
      <c r="B26" s="133">
        <v>41.4</v>
      </c>
      <c r="C26" s="133">
        <v>53.1</v>
      </c>
      <c r="D26" s="133">
        <v>30.7</v>
      </c>
      <c r="E26" s="133"/>
      <c r="F26" s="133">
        <v>40.299999999999997</v>
      </c>
      <c r="G26" s="133">
        <v>44.8</v>
      </c>
      <c r="H26" s="133">
        <v>39.799999999999997</v>
      </c>
      <c r="I26" s="133"/>
      <c r="J26" s="133">
        <v>24.3</v>
      </c>
      <c r="K26" s="133"/>
      <c r="L26" s="133">
        <v>17.100000000000001</v>
      </c>
      <c r="M26" s="400"/>
    </row>
    <row r="27" spans="1:13" x14ac:dyDescent="0.25">
      <c r="A27" s="592" t="s">
        <v>1495</v>
      </c>
      <c r="B27" s="133">
        <v>40.5</v>
      </c>
      <c r="C27" s="133">
        <v>59.4</v>
      </c>
      <c r="D27" s="133">
        <v>24.6</v>
      </c>
      <c r="E27" s="133"/>
      <c r="F27" s="133">
        <v>38.700000000000003</v>
      </c>
      <c r="G27" s="133">
        <v>40.799999999999997</v>
      </c>
      <c r="H27" s="133">
        <v>38</v>
      </c>
      <c r="I27" s="133"/>
      <c r="J27" s="133">
        <v>37.799999999999997</v>
      </c>
      <c r="K27" s="133"/>
      <c r="L27" s="133">
        <v>33.299999999999997</v>
      </c>
      <c r="M27" s="400"/>
    </row>
    <row r="28" spans="1:13" x14ac:dyDescent="0.25">
      <c r="A28" s="592" t="s">
        <v>1585</v>
      </c>
      <c r="B28" s="133">
        <v>37.299999999999997</v>
      </c>
      <c r="C28" s="133">
        <v>53.8</v>
      </c>
      <c r="D28" s="133">
        <v>26.6</v>
      </c>
      <c r="E28" s="133"/>
      <c r="F28" s="133">
        <v>42.4</v>
      </c>
      <c r="G28" s="133">
        <v>43</v>
      </c>
      <c r="H28" s="133">
        <v>40.700000000000003</v>
      </c>
      <c r="I28" s="133"/>
      <c r="J28" s="133">
        <v>29.5</v>
      </c>
      <c r="K28" s="133"/>
      <c r="L28" s="133">
        <v>14</v>
      </c>
      <c r="M28" s="400"/>
    </row>
    <row r="29" spans="1:13" x14ac:dyDescent="0.25">
      <c r="A29" s="592" t="s">
        <v>1662</v>
      </c>
      <c r="B29" s="133">
        <v>30.7</v>
      </c>
      <c r="C29" s="133">
        <v>50.9</v>
      </c>
      <c r="D29" s="133">
        <v>16.899999999999999</v>
      </c>
      <c r="E29" s="133"/>
      <c r="F29" s="133">
        <v>39.5</v>
      </c>
      <c r="G29" s="133">
        <v>46.9</v>
      </c>
      <c r="H29" s="133">
        <v>34</v>
      </c>
      <c r="I29" s="133"/>
      <c r="J29" s="133">
        <v>24.9</v>
      </c>
      <c r="K29" s="133"/>
      <c r="L29" s="133">
        <v>14.4</v>
      </c>
      <c r="M29" s="400"/>
    </row>
    <row r="30" spans="1:13" x14ac:dyDescent="0.25">
      <c r="A30" s="592" t="s">
        <v>1687</v>
      </c>
      <c r="B30" s="133">
        <v>23.9</v>
      </c>
      <c r="C30" s="133">
        <v>34.200000000000003</v>
      </c>
      <c r="D30" s="133">
        <v>13.9</v>
      </c>
      <c r="E30" s="133"/>
      <c r="F30" s="133">
        <v>32.799999999999997</v>
      </c>
      <c r="G30" s="133">
        <v>32.200000000000003</v>
      </c>
      <c r="H30" s="133">
        <v>31.4</v>
      </c>
      <c r="I30" s="133"/>
      <c r="J30" s="133">
        <v>25.3</v>
      </c>
      <c r="K30" s="133"/>
      <c r="L30" s="133">
        <v>20.5</v>
      </c>
      <c r="M30" s="400"/>
    </row>
    <row r="31" spans="1:13" x14ac:dyDescent="0.25">
      <c r="A31" s="592" t="s">
        <v>1805</v>
      </c>
      <c r="B31" s="133">
        <v>31.6</v>
      </c>
      <c r="C31" s="133">
        <v>43.8</v>
      </c>
      <c r="D31" s="133">
        <v>20.2</v>
      </c>
      <c r="E31" s="133"/>
      <c r="F31" s="133">
        <v>43.5</v>
      </c>
      <c r="G31" s="133">
        <v>44.2</v>
      </c>
      <c r="H31" s="133">
        <v>39.6</v>
      </c>
      <c r="I31" s="133"/>
      <c r="J31" s="133">
        <v>35.799999999999997</v>
      </c>
      <c r="K31" s="133"/>
      <c r="L31" s="133">
        <v>21.6</v>
      </c>
      <c r="M31" s="400"/>
    </row>
    <row r="32" spans="1:13" ht="12.75" customHeight="1" x14ac:dyDescent="0.25">
      <c r="A32" s="592" t="s">
        <v>1929</v>
      </c>
      <c r="B32" s="133">
        <v>25.8</v>
      </c>
      <c r="C32" s="133">
        <v>39.700000000000003</v>
      </c>
      <c r="D32" s="133">
        <v>14.9</v>
      </c>
      <c r="E32" s="133"/>
      <c r="F32" s="133">
        <v>40.4</v>
      </c>
      <c r="G32" s="133">
        <v>37.700000000000003</v>
      </c>
      <c r="H32" s="133">
        <v>40.700000000000003</v>
      </c>
      <c r="I32" s="133"/>
      <c r="J32" s="133">
        <v>24.6</v>
      </c>
      <c r="K32" s="133"/>
      <c r="L32" s="133">
        <v>16</v>
      </c>
      <c r="M32" s="181"/>
    </row>
    <row r="33" spans="1:13" x14ac:dyDescent="0.25">
      <c r="A33" s="592" t="s">
        <v>2256</v>
      </c>
      <c r="B33" s="133">
        <v>29.3</v>
      </c>
      <c r="C33" s="133">
        <v>45.3</v>
      </c>
      <c r="D33" s="133">
        <v>16.5</v>
      </c>
      <c r="E33" s="133"/>
      <c r="F33" s="133">
        <v>48.3</v>
      </c>
      <c r="G33" s="133">
        <v>52.7</v>
      </c>
      <c r="H33" s="133">
        <v>44.7</v>
      </c>
      <c r="I33" s="133"/>
      <c r="J33" s="133">
        <v>30.2</v>
      </c>
      <c r="K33" s="133"/>
      <c r="L33" s="133">
        <v>16.5</v>
      </c>
      <c r="M33" s="181"/>
    </row>
    <row r="34" spans="1:13" x14ac:dyDescent="0.25">
      <c r="A34" s="592" t="s">
        <v>2257</v>
      </c>
      <c r="B34" s="133">
        <v>24.8</v>
      </c>
      <c r="C34" s="133">
        <v>28.8</v>
      </c>
      <c r="D34" s="133">
        <v>20</v>
      </c>
      <c r="E34" s="133"/>
      <c r="F34" s="133">
        <v>39.9</v>
      </c>
      <c r="G34" s="133">
        <v>41.9</v>
      </c>
      <c r="H34" s="133">
        <v>38</v>
      </c>
      <c r="I34" s="133"/>
      <c r="J34" s="133">
        <v>21.9</v>
      </c>
      <c r="K34" s="133"/>
      <c r="L34" s="133">
        <v>19.3</v>
      </c>
      <c r="M34" s="181"/>
    </row>
    <row r="36" spans="1:13" ht="17.399999999999999" x14ac:dyDescent="0.3">
      <c r="A36" s="1602" t="s">
        <v>2570</v>
      </c>
      <c r="B36" s="1737"/>
      <c r="C36" s="1737"/>
      <c r="D36" s="1737"/>
      <c r="E36" s="1737"/>
      <c r="F36" s="1737"/>
      <c r="G36" s="1737"/>
      <c r="H36" s="1737"/>
      <c r="I36" s="1737"/>
      <c r="J36" s="1737"/>
      <c r="K36" s="1737"/>
      <c r="L36" s="1737"/>
      <c r="M36" s="1737"/>
    </row>
    <row r="37" spans="1:13" ht="17.399999999999999" x14ac:dyDescent="0.3">
      <c r="A37" s="1737" t="s">
        <v>379</v>
      </c>
      <c r="B37" s="1737"/>
      <c r="C37" s="1737"/>
      <c r="D37" s="1737"/>
      <c r="E37" s="1737"/>
      <c r="F37" s="1737"/>
      <c r="G37" s="1737"/>
      <c r="H37" s="1737"/>
      <c r="I37" s="1737"/>
      <c r="J37" s="1737"/>
      <c r="K37" s="1737"/>
      <c r="L37" s="1737"/>
      <c r="M37" s="1737"/>
    </row>
    <row r="38" spans="1:13" ht="17.399999999999999" x14ac:dyDescent="0.3">
      <c r="A38" s="1737" t="s">
        <v>1149</v>
      </c>
      <c r="B38" s="1737"/>
      <c r="C38" s="1737"/>
      <c r="D38" s="1737"/>
      <c r="E38" s="1737"/>
      <c r="F38" s="1737"/>
      <c r="G38" s="1737"/>
      <c r="H38" s="1737"/>
      <c r="I38" s="1737"/>
      <c r="J38" s="1737"/>
      <c r="K38" s="1737"/>
      <c r="L38" s="1737"/>
      <c r="M38" s="1737"/>
    </row>
    <row r="39" spans="1:13" ht="12.75" customHeight="1" x14ac:dyDescent="0.3">
      <c r="A39" s="187"/>
    </row>
    <row r="40" spans="1:13" ht="12.75" customHeight="1" x14ac:dyDescent="0.3">
      <c r="A40" s="252"/>
      <c r="B40" s="252"/>
      <c r="C40" s="252"/>
      <c r="D40" s="252"/>
      <c r="E40" s="252"/>
      <c r="F40" s="252"/>
      <c r="G40" s="252"/>
      <c r="H40" s="252"/>
      <c r="I40" s="252"/>
      <c r="J40" s="252"/>
      <c r="K40" s="751"/>
      <c r="L40" s="252"/>
      <c r="M40" s="252"/>
    </row>
    <row r="41" spans="1:13" ht="15.6" x14ac:dyDescent="0.3">
      <c r="A41" s="252"/>
      <c r="B41" s="1685" t="s">
        <v>837</v>
      </c>
      <c r="C41" s="1685"/>
      <c r="D41" s="1685"/>
      <c r="E41" s="399"/>
      <c r="F41" s="1685" t="s">
        <v>838</v>
      </c>
      <c r="G41" s="1685"/>
      <c r="H41" s="1685"/>
      <c r="I41" s="399"/>
      <c r="J41" s="1631" t="s">
        <v>1394</v>
      </c>
      <c r="K41" s="1631"/>
      <c r="L41" s="1631"/>
      <c r="M41" s="1631"/>
    </row>
    <row r="42" spans="1:13" ht="15.6" x14ac:dyDescent="0.3">
      <c r="A42" s="399" t="s">
        <v>546</v>
      </c>
      <c r="B42" s="252" t="s">
        <v>1234</v>
      </c>
      <c r="C42" s="399" t="s">
        <v>924</v>
      </c>
      <c r="D42" s="399" t="s">
        <v>492</v>
      </c>
      <c r="E42" s="399"/>
      <c r="F42" s="252" t="s">
        <v>1234</v>
      </c>
      <c r="G42" s="399" t="s">
        <v>924</v>
      </c>
      <c r="H42" s="399" t="s">
        <v>492</v>
      </c>
      <c r="I42" s="399"/>
      <c r="J42" s="635" t="s">
        <v>1234</v>
      </c>
      <c r="K42" s="748"/>
      <c r="L42" s="190" t="s">
        <v>924</v>
      </c>
      <c r="M42" s="190" t="s">
        <v>492</v>
      </c>
    </row>
    <row r="43" spans="1:13" ht="4.5" customHeight="1" thickBot="1" x14ac:dyDescent="0.35">
      <c r="A43" s="405"/>
      <c r="B43" s="401"/>
      <c r="C43" s="401"/>
      <c r="D43" s="401"/>
      <c r="E43" s="407"/>
      <c r="F43" s="401"/>
      <c r="G43" s="401"/>
      <c r="H43" s="401"/>
      <c r="I43" s="407"/>
      <c r="J43" s="637"/>
      <c r="K43" s="750"/>
      <c r="L43" s="637"/>
      <c r="M43" s="637"/>
    </row>
    <row r="44" spans="1:13" ht="4.5" customHeight="1" x14ac:dyDescent="0.3">
      <c r="A44" s="407"/>
      <c r="B44" s="395"/>
      <c r="C44" s="395"/>
      <c r="D44" s="395"/>
      <c r="E44" s="407"/>
      <c r="F44" s="395"/>
      <c r="G44" s="395"/>
      <c r="H44" s="395"/>
      <c r="I44" s="407"/>
      <c r="J44" s="636"/>
      <c r="K44" s="749"/>
      <c r="L44" s="636"/>
      <c r="M44" s="636"/>
    </row>
    <row r="45" spans="1:13" x14ac:dyDescent="0.25">
      <c r="A45" s="592" t="s">
        <v>1393</v>
      </c>
      <c r="B45" s="189">
        <v>22.9</v>
      </c>
      <c r="C45" s="189">
        <v>28.5</v>
      </c>
      <c r="D45" s="189">
        <v>18.5</v>
      </c>
      <c r="E45" s="189"/>
      <c r="F45" s="189">
        <v>55.6</v>
      </c>
      <c r="G45" s="189">
        <v>67.900000000000006</v>
      </c>
      <c r="H45" s="189">
        <v>46.8</v>
      </c>
      <c r="I45" s="189"/>
      <c r="J45" s="189">
        <v>210</v>
      </c>
      <c r="K45" s="189"/>
      <c r="L45" s="189">
        <v>253.5</v>
      </c>
      <c r="M45" s="189">
        <v>180.1</v>
      </c>
    </row>
    <row r="46" spans="1:13" x14ac:dyDescent="0.25">
      <c r="A46" s="592" t="s">
        <v>1495</v>
      </c>
      <c r="B46" s="189">
        <v>23.1</v>
      </c>
      <c r="C46" s="189">
        <v>28.2</v>
      </c>
      <c r="D46" s="189">
        <v>19</v>
      </c>
      <c r="E46" s="189"/>
      <c r="F46" s="189">
        <v>53.7</v>
      </c>
      <c r="G46" s="189">
        <v>63.7</v>
      </c>
      <c r="H46" s="189">
        <v>46.5</v>
      </c>
      <c r="I46" s="189"/>
      <c r="J46" s="189">
        <v>205.5</v>
      </c>
      <c r="K46" s="189"/>
      <c r="L46" s="189">
        <v>246.2</v>
      </c>
      <c r="M46" s="189">
        <v>177.3</v>
      </c>
    </row>
    <row r="47" spans="1:13" x14ac:dyDescent="0.25">
      <c r="A47" s="592" t="s">
        <v>1585</v>
      </c>
      <c r="B47" s="189">
        <v>22.7</v>
      </c>
      <c r="C47" s="189">
        <v>28</v>
      </c>
      <c r="D47" s="189">
        <v>18.600000000000001</v>
      </c>
      <c r="E47" s="189"/>
      <c r="F47" s="189">
        <v>54</v>
      </c>
      <c r="G47" s="189">
        <v>64.599999999999994</v>
      </c>
      <c r="H47" s="189">
        <v>46.2</v>
      </c>
      <c r="I47" s="189"/>
      <c r="J47" s="189">
        <v>204.8</v>
      </c>
      <c r="K47" s="189"/>
      <c r="L47" s="189">
        <v>246.2</v>
      </c>
      <c r="M47" s="189">
        <v>175.6</v>
      </c>
    </row>
    <row r="48" spans="1:13" x14ac:dyDescent="0.25">
      <c r="A48" s="592" t="s">
        <v>1662</v>
      </c>
      <c r="B48" s="189">
        <v>21.9</v>
      </c>
      <c r="C48" s="189">
        <v>27</v>
      </c>
      <c r="D48" s="189">
        <v>17.8</v>
      </c>
      <c r="E48" s="189"/>
      <c r="F48" s="189">
        <v>51.7</v>
      </c>
      <c r="G48" s="189">
        <v>61.1</v>
      </c>
      <c r="H48" s="189">
        <v>45</v>
      </c>
      <c r="I48" s="189"/>
      <c r="J48" s="189">
        <v>199.2</v>
      </c>
      <c r="K48" s="189"/>
      <c r="L48" s="189">
        <v>236.8</v>
      </c>
      <c r="M48" s="189">
        <v>172.9</v>
      </c>
    </row>
    <row r="49" spans="1:13" x14ac:dyDescent="0.25">
      <c r="A49" s="592" t="s">
        <v>1687</v>
      </c>
      <c r="B49" s="189">
        <v>21.9</v>
      </c>
      <c r="C49" s="189">
        <v>26.7</v>
      </c>
      <c r="D49" s="189">
        <v>18.100000000000001</v>
      </c>
      <c r="E49" s="189"/>
      <c r="F49" s="189">
        <v>50.2</v>
      </c>
      <c r="G49" s="189">
        <v>58.1</v>
      </c>
      <c r="H49" s="189">
        <v>44.5</v>
      </c>
      <c r="I49" s="189"/>
      <c r="J49" s="189">
        <v>198.6</v>
      </c>
      <c r="K49" s="189"/>
      <c r="L49" s="189">
        <v>235.2</v>
      </c>
      <c r="M49" s="189">
        <v>172.6</v>
      </c>
    </row>
    <row r="50" spans="1:13" x14ac:dyDescent="0.25">
      <c r="A50" s="592" t="s">
        <v>1805</v>
      </c>
      <c r="B50" s="189">
        <v>21.3</v>
      </c>
      <c r="C50" s="189">
        <v>26</v>
      </c>
      <c r="D50" s="189">
        <v>17.399999999999999</v>
      </c>
      <c r="E50" s="189"/>
      <c r="F50" s="189">
        <v>49.5</v>
      </c>
      <c r="G50" s="189">
        <v>57.7</v>
      </c>
      <c r="H50" s="189">
        <v>43.4</v>
      </c>
      <c r="I50" s="189"/>
      <c r="J50" s="189">
        <v>197.1</v>
      </c>
      <c r="K50" s="189"/>
      <c r="L50" s="189">
        <v>233.8</v>
      </c>
      <c r="M50" s="189">
        <v>170.3</v>
      </c>
    </row>
    <row r="51" spans="1:13" x14ac:dyDescent="0.25">
      <c r="A51" s="592" t="s">
        <v>1929</v>
      </c>
      <c r="B51" s="189">
        <v>20.5</v>
      </c>
      <c r="C51" s="189">
        <v>25.5</v>
      </c>
      <c r="D51" s="189">
        <v>16.399999999999999</v>
      </c>
      <c r="E51" s="189"/>
      <c r="F51" s="189">
        <v>47.4</v>
      </c>
      <c r="G51" s="189">
        <v>55</v>
      </c>
      <c r="H51" s="189">
        <v>41.7</v>
      </c>
      <c r="I51" s="189"/>
      <c r="J51" s="189">
        <v>190.6</v>
      </c>
      <c r="K51" s="189"/>
      <c r="L51" s="189">
        <v>225.8</v>
      </c>
      <c r="M51" s="189">
        <v>164.6</v>
      </c>
    </row>
    <row r="52" spans="1:13" x14ac:dyDescent="0.25">
      <c r="A52" s="592" t="s">
        <v>2256</v>
      </c>
      <c r="B52" s="189">
        <v>20.5</v>
      </c>
      <c r="C52" s="189">
        <v>25.3</v>
      </c>
      <c r="D52" s="189">
        <v>16.5</v>
      </c>
      <c r="E52" s="189"/>
      <c r="F52" s="189">
        <v>45.2</v>
      </c>
      <c r="G52" s="189">
        <v>52.4</v>
      </c>
      <c r="H52" s="189">
        <v>39.700000000000003</v>
      </c>
      <c r="I52" s="189"/>
      <c r="J52" s="189">
        <v>186.5</v>
      </c>
      <c r="K52" s="189"/>
      <c r="L52" s="189">
        <v>222.3</v>
      </c>
      <c r="M52" s="189">
        <v>159.80000000000001</v>
      </c>
    </row>
    <row r="53" spans="1:13" x14ac:dyDescent="0.25">
      <c r="A53" s="592" t="s">
        <v>2257</v>
      </c>
      <c r="B53" s="189">
        <v>19.600000000000001</v>
      </c>
      <c r="C53" s="189">
        <v>23.8</v>
      </c>
      <c r="D53" s="189">
        <v>16.100000000000001</v>
      </c>
      <c r="E53" s="189"/>
      <c r="F53" s="189">
        <v>43.2</v>
      </c>
      <c r="G53" s="189">
        <v>49.2</v>
      </c>
      <c r="H53" s="189">
        <v>38.6</v>
      </c>
      <c r="I53" s="189"/>
      <c r="J53" s="189">
        <v>182.6</v>
      </c>
      <c r="K53" s="189"/>
      <c r="L53" s="189">
        <v>214.8</v>
      </c>
      <c r="M53" s="189">
        <v>158.69999999999999</v>
      </c>
    </row>
    <row r="55" spans="1:13" x14ac:dyDescent="0.25">
      <c r="B55" s="1794" t="s">
        <v>839</v>
      </c>
      <c r="C55" s="1794"/>
      <c r="D55" s="1794"/>
      <c r="F55" s="1794" t="s">
        <v>840</v>
      </c>
      <c r="G55" s="1794"/>
      <c r="H55" s="1794"/>
      <c r="J55" s="223" t="s">
        <v>201</v>
      </c>
      <c r="K55" s="223"/>
      <c r="L55" s="223" t="s">
        <v>736</v>
      </c>
    </row>
    <row r="56" spans="1:13" x14ac:dyDescent="0.25">
      <c r="A56" s="223" t="s">
        <v>546</v>
      </c>
      <c r="B56" s="179" t="s">
        <v>1234</v>
      </c>
      <c r="C56" s="223" t="s">
        <v>924</v>
      </c>
      <c r="D56" s="223" t="s">
        <v>492</v>
      </c>
      <c r="F56" s="179" t="s">
        <v>1234</v>
      </c>
      <c r="G56" s="223" t="s">
        <v>924</v>
      </c>
      <c r="H56" s="223" t="s">
        <v>492</v>
      </c>
      <c r="J56" s="223" t="s">
        <v>924</v>
      </c>
      <c r="K56" s="223"/>
      <c r="L56" s="223" t="s">
        <v>492</v>
      </c>
    </row>
    <row r="57" spans="1:13" ht="4.5" customHeight="1" thickBot="1" x14ac:dyDescent="0.35">
      <c r="A57" s="405"/>
      <c r="B57" s="406"/>
      <c r="C57" s="406"/>
      <c r="D57" s="406"/>
      <c r="F57" s="406"/>
      <c r="G57" s="406"/>
      <c r="H57" s="406"/>
      <c r="J57" s="405"/>
      <c r="K57" s="407"/>
      <c r="L57" s="405"/>
    </row>
    <row r="58" spans="1:13" ht="4.5" customHeight="1" x14ac:dyDescent="0.3">
      <c r="A58" s="407"/>
      <c r="B58" s="408"/>
      <c r="C58" s="408"/>
      <c r="D58" s="408"/>
      <c r="F58" s="408"/>
      <c r="G58" s="408"/>
      <c r="H58" s="408"/>
      <c r="J58" s="407"/>
      <c r="K58" s="407"/>
      <c r="L58" s="407"/>
    </row>
    <row r="59" spans="1:13" x14ac:dyDescent="0.25">
      <c r="A59" s="592" t="s">
        <v>1393</v>
      </c>
      <c r="B59" s="189">
        <v>40</v>
      </c>
      <c r="C59" s="189">
        <v>55.3</v>
      </c>
      <c r="D59" s="189">
        <v>28.1</v>
      </c>
      <c r="E59" s="174"/>
      <c r="F59" s="189">
        <v>36.9</v>
      </c>
      <c r="G59" s="189">
        <v>40</v>
      </c>
      <c r="H59" s="189">
        <v>34.299999999999997</v>
      </c>
      <c r="I59" s="174"/>
      <c r="J59" s="189">
        <v>26.7</v>
      </c>
      <c r="K59" s="189"/>
      <c r="L59" s="189">
        <v>25.8</v>
      </c>
    </row>
    <row r="60" spans="1:13" x14ac:dyDescent="0.25">
      <c r="A60" s="592" t="s">
        <v>1495</v>
      </c>
      <c r="B60" s="189">
        <v>38.1</v>
      </c>
      <c r="C60" s="189">
        <v>51.8</v>
      </c>
      <c r="D60" s="189">
        <v>27</v>
      </c>
      <c r="E60" s="1460"/>
      <c r="F60" s="189">
        <v>36.1</v>
      </c>
      <c r="G60" s="189">
        <v>38.200000000000003</v>
      </c>
      <c r="H60" s="189">
        <v>34.200000000000003</v>
      </c>
      <c r="I60" s="1460"/>
      <c r="J60" s="189">
        <v>27</v>
      </c>
      <c r="K60" s="189"/>
      <c r="L60" s="189">
        <v>25.1</v>
      </c>
    </row>
    <row r="61" spans="1:13" x14ac:dyDescent="0.25">
      <c r="A61" s="592" t="s">
        <v>1585</v>
      </c>
      <c r="B61" s="189">
        <v>36.799999999999997</v>
      </c>
      <c r="C61" s="189">
        <v>50.3</v>
      </c>
      <c r="D61" s="189">
        <v>25.9</v>
      </c>
      <c r="E61" s="1460"/>
      <c r="F61" s="189">
        <v>35.4</v>
      </c>
      <c r="G61" s="189">
        <v>37.299999999999997</v>
      </c>
      <c r="H61" s="189">
        <v>33.5</v>
      </c>
      <c r="I61" s="1460"/>
      <c r="J61" s="189">
        <v>27.3</v>
      </c>
      <c r="K61" s="189"/>
      <c r="L61" s="189">
        <v>25.2</v>
      </c>
    </row>
    <row r="62" spans="1:13" x14ac:dyDescent="0.25">
      <c r="A62" s="592" t="s">
        <v>1662</v>
      </c>
      <c r="B62" s="189">
        <v>35.5</v>
      </c>
      <c r="C62" s="189">
        <v>48.2</v>
      </c>
      <c r="D62" s="189">
        <v>25.3</v>
      </c>
      <c r="E62" s="1460"/>
      <c r="F62" s="189">
        <v>34.9</v>
      </c>
      <c r="G62" s="189">
        <v>36.700000000000003</v>
      </c>
      <c r="H62" s="189">
        <v>33.200000000000003</v>
      </c>
      <c r="I62" s="1460"/>
      <c r="J62" s="189">
        <v>25.4</v>
      </c>
      <c r="K62" s="189"/>
      <c r="L62" s="189">
        <v>24.7</v>
      </c>
    </row>
    <row r="63" spans="1:13" x14ac:dyDescent="0.25">
      <c r="A63" s="592" t="s">
        <v>1687</v>
      </c>
      <c r="B63" s="189">
        <v>33.299999999999997</v>
      </c>
      <c r="C63" s="189">
        <v>45.7</v>
      </c>
      <c r="D63" s="189">
        <v>23.2</v>
      </c>
      <c r="E63" s="1460"/>
      <c r="F63" s="189">
        <v>33.1</v>
      </c>
      <c r="G63" s="189">
        <v>34.6</v>
      </c>
      <c r="H63" s="189">
        <v>31.5</v>
      </c>
      <c r="I63" s="1460"/>
      <c r="J63" s="189">
        <v>25.8</v>
      </c>
      <c r="K63" s="189"/>
      <c r="L63" s="189">
        <v>24.9</v>
      </c>
    </row>
    <row r="64" spans="1:13" x14ac:dyDescent="0.25">
      <c r="A64" s="592" t="s">
        <v>1805</v>
      </c>
      <c r="B64" s="189">
        <v>32.5</v>
      </c>
      <c r="C64" s="189">
        <v>43.7</v>
      </c>
      <c r="D64" s="189">
        <v>23.2</v>
      </c>
      <c r="E64" s="1460"/>
      <c r="F64" s="189">
        <v>33.4</v>
      </c>
      <c r="G64" s="189">
        <v>36</v>
      </c>
      <c r="H64" s="189">
        <v>31.1</v>
      </c>
      <c r="I64" s="1460"/>
      <c r="J64" s="189">
        <v>25.5</v>
      </c>
      <c r="K64" s="189"/>
      <c r="L64" s="189">
        <v>24.6</v>
      </c>
    </row>
    <row r="65" spans="1:13" x14ac:dyDescent="0.25">
      <c r="A65" s="592" t="s">
        <v>1929</v>
      </c>
      <c r="B65" s="189">
        <v>30.8</v>
      </c>
      <c r="C65" s="189">
        <v>42.3</v>
      </c>
      <c r="D65" s="189">
        <v>21.5</v>
      </c>
      <c r="E65" s="1460"/>
      <c r="F65" s="189">
        <v>31.6</v>
      </c>
      <c r="G65" s="189">
        <v>33</v>
      </c>
      <c r="H65" s="189">
        <v>30</v>
      </c>
      <c r="I65" s="1460"/>
      <c r="J65" s="189">
        <v>24.5</v>
      </c>
      <c r="K65" s="189"/>
      <c r="L65" s="189">
        <v>23.8</v>
      </c>
    </row>
    <row r="66" spans="1:13" x14ac:dyDescent="0.25">
      <c r="A66" s="592" t="s">
        <v>2256</v>
      </c>
      <c r="B66" s="189">
        <v>29.5</v>
      </c>
      <c r="C66" s="189">
        <v>39.700000000000003</v>
      </c>
      <c r="D66" s="189">
        <v>20.7</v>
      </c>
      <c r="E66" s="1460"/>
      <c r="F66" s="189">
        <v>30.9</v>
      </c>
      <c r="G66" s="189">
        <v>32.799999999999997</v>
      </c>
      <c r="H66" s="189">
        <v>29.1</v>
      </c>
      <c r="I66" s="1460"/>
      <c r="J66" s="189">
        <v>24.6</v>
      </c>
      <c r="K66" s="189"/>
      <c r="L66" s="189">
        <v>23.3</v>
      </c>
    </row>
    <row r="67" spans="1:13" x14ac:dyDescent="0.25">
      <c r="A67" s="592" t="s">
        <v>2257</v>
      </c>
      <c r="B67" s="189">
        <v>27.4</v>
      </c>
      <c r="C67" s="189">
        <v>37.299999999999997</v>
      </c>
      <c r="D67" s="189">
        <v>18.899999999999999</v>
      </c>
      <c r="E67" s="1460"/>
      <c r="F67" s="189">
        <v>30.2</v>
      </c>
      <c r="G67" s="189">
        <v>32.1</v>
      </c>
      <c r="H67" s="189">
        <v>28.3</v>
      </c>
      <c r="I67" s="1460"/>
      <c r="J67" s="189">
        <v>24.1</v>
      </c>
      <c r="K67" s="189"/>
      <c r="L67" s="189">
        <v>22.5</v>
      </c>
    </row>
    <row r="69" spans="1:13" ht="29.25" customHeight="1" x14ac:dyDescent="0.25">
      <c r="A69" s="1664" t="s">
        <v>1915</v>
      </c>
      <c r="B69" s="1664"/>
      <c r="C69" s="1664"/>
      <c r="D69" s="1664"/>
      <c r="E69" s="1664"/>
      <c r="F69" s="1664"/>
      <c r="G69" s="1664"/>
      <c r="H69" s="1664"/>
      <c r="I69" s="1664"/>
      <c r="J69" s="1664"/>
      <c r="K69" s="1664"/>
      <c r="L69" s="1664"/>
      <c r="M69" s="952"/>
    </row>
  </sheetData>
  <customSheetViews>
    <customSheetView guid="{F67F5823-51D5-4D47-B100-5B47C1E6BCB9}" showPageBreaks="1" fitToPage="1" printArea="1">
      <selection activeCell="A69" sqref="A69"/>
      <pageMargins left="0.75" right="0.75" top="1" bottom="1" header="0.5" footer="0.5"/>
      <printOptions horizontalCentered="1"/>
      <pageSetup scale="71" firstPageNumber="33" orientation="portrait" r:id="rId1"/>
      <headerFooter alignWithMargins="0">
        <oddFooter>&amp;C&amp;P</oddFooter>
      </headerFooter>
    </customSheetView>
    <customSheetView guid="{9014CDA8-C3FC-41E6-A045-DAEFC55B82B1}" showPageBreaks="1" fitToPage="1" printArea="1">
      <selection activeCell="A69" sqref="A69"/>
      <pageMargins left="0.75" right="0.75" top="1" bottom="1" header="0.5" footer="0.5"/>
      <printOptions horizontalCentered="1"/>
      <pageSetup scale="71" firstPageNumber="33" orientation="portrait" r:id="rId2"/>
      <headerFooter alignWithMargins="0">
        <oddFooter>&amp;C&amp;P</oddFooter>
      </headerFooter>
    </customSheetView>
  </customSheetViews>
  <mergeCells count="18">
    <mergeCell ref="J41:M41"/>
    <mergeCell ref="A36:M36"/>
    <mergeCell ref="A37:M37"/>
    <mergeCell ref="A38:M38"/>
    <mergeCell ref="A69:L69"/>
    <mergeCell ref="B55:D55"/>
    <mergeCell ref="F55:H55"/>
    <mergeCell ref="B41:D41"/>
    <mergeCell ref="F41:H41"/>
    <mergeCell ref="A1:M1"/>
    <mergeCell ref="B8:D8"/>
    <mergeCell ref="F8:H8"/>
    <mergeCell ref="B22:D22"/>
    <mergeCell ref="F22:H22"/>
    <mergeCell ref="J8:M8"/>
    <mergeCell ref="A3:M3"/>
    <mergeCell ref="A4:M4"/>
    <mergeCell ref="A5:M5"/>
  </mergeCells>
  <phoneticPr fontId="32" type="noConversion"/>
  <hyperlinks>
    <hyperlink ref="A69:L69" r:id="rId3" display="Source: Statistics Canada. Table 13-10-0800-01 Deaths and mortality rate (age standardization using 2011 population), by selected grouped causes" xr:uid="{00000000-0004-0000-5100-000000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4"/>
  <headerFooter alignWithMargins="0"/>
  <legacyDrawingHF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indexed="15"/>
    <pageSetUpPr fitToPage="1"/>
  </sheetPr>
  <dimension ref="A1:Q38"/>
  <sheetViews>
    <sheetView zoomScaleNormal="100" workbookViewId="0">
      <selection activeCell="A2" sqref="A2"/>
    </sheetView>
  </sheetViews>
  <sheetFormatPr defaultRowHeight="13.2" x14ac:dyDescent="0.25"/>
  <cols>
    <col min="1" max="1" width="47.44140625" customWidth="1"/>
    <col min="2" max="3" width="9.6640625" customWidth="1"/>
    <col min="4" max="4" width="1.44140625" customWidth="1"/>
    <col min="5" max="6" width="9.6640625" customWidth="1"/>
    <col min="7" max="7" width="1.44140625" customWidth="1"/>
    <col min="8" max="9" width="9.6640625" customWidth="1"/>
    <col min="10" max="10" width="1.44140625" customWidth="1"/>
    <col min="11" max="12" width="9.6640625" customWidth="1"/>
  </cols>
  <sheetData>
    <row r="1" spans="1:17" ht="17.399999999999999" x14ac:dyDescent="0.3">
      <c r="A1" s="1609" t="s">
        <v>2601</v>
      </c>
      <c r="B1" s="1609"/>
      <c r="C1" s="1609"/>
      <c r="D1" s="1609"/>
      <c r="E1" s="1609"/>
      <c r="F1" s="1609"/>
      <c r="G1" s="1609"/>
      <c r="H1" s="1609"/>
      <c r="I1" s="1609"/>
      <c r="J1" s="1609"/>
      <c r="K1" s="1609"/>
      <c r="L1" s="1609"/>
    </row>
    <row r="2" spans="1:17" ht="17.399999999999999" x14ac:dyDescent="0.3">
      <c r="A2" s="27"/>
    </row>
    <row r="3" spans="1:17" ht="17.399999999999999" x14ac:dyDescent="0.3">
      <c r="A3" s="1602" t="s">
        <v>997</v>
      </c>
      <c r="B3" s="1602"/>
      <c r="C3" s="1602"/>
      <c r="D3" s="1602"/>
      <c r="E3" s="1602"/>
      <c r="F3" s="1602"/>
      <c r="G3" s="1602"/>
      <c r="H3" s="1602"/>
      <c r="I3" s="1602"/>
      <c r="J3" s="1602"/>
      <c r="K3" s="1602"/>
      <c r="L3" s="1602"/>
    </row>
    <row r="4" spans="1:17" ht="17.399999999999999" x14ac:dyDescent="0.3">
      <c r="A4" s="1602" t="s">
        <v>998</v>
      </c>
      <c r="B4" s="1602"/>
      <c r="C4" s="1602"/>
      <c r="D4" s="1602"/>
      <c r="E4" s="1602"/>
      <c r="F4" s="1602"/>
      <c r="G4" s="1602"/>
      <c r="H4" s="1602"/>
      <c r="I4" s="1602"/>
      <c r="J4" s="1602"/>
      <c r="K4" s="1602"/>
      <c r="L4" s="1602"/>
    </row>
    <row r="5" spans="1:17" ht="17.399999999999999" x14ac:dyDescent="0.3">
      <c r="A5" s="1602" t="s">
        <v>2502</v>
      </c>
      <c r="B5" s="1602"/>
      <c r="C5" s="1602"/>
      <c r="D5" s="1602"/>
      <c r="E5" s="1602"/>
      <c r="F5" s="1602"/>
      <c r="G5" s="1602"/>
      <c r="H5" s="1602"/>
      <c r="I5" s="1602"/>
      <c r="J5" s="1602"/>
      <c r="K5" s="1602"/>
      <c r="L5" s="1602"/>
    </row>
    <row r="6" spans="1:17" ht="17.399999999999999" x14ac:dyDescent="0.3">
      <c r="A6" s="15"/>
      <c r="B6" s="15"/>
      <c r="C6" s="15"/>
      <c r="D6" s="15"/>
      <c r="E6" s="15"/>
      <c r="F6" s="15"/>
      <c r="G6" s="15"/>
      <c r="H6" s="15"/>
      <c r="I6" s="15"/>
      <c r="J6" s="15"/>
      <c r="K6" s="15"/>
      <c r="L6" s="15"/>
    </row>
    <row r="8" spans="1:17" ht="15.6" x14ac:dyDescent="0.3">
      <c r="A8" s="28"/>
      <c r="B8" s="1614" t="s">
        <v>1929</v>
      </c>
      <c r="C8" s="1614"/>
      <c r="D8" s="23"/>
      <c r="E8" s="1614" t="s">
        <v>2256</v>
      </c>
      <c r="F8" s="1614"/>
      <c r="G8" s="23"/>
      <c r="H8" s="1614" t="s">
        <v>2257</v>
      </c>
      <c r="I8" s="1614"/>
      <c r="K8" s="1614" t="s">
        <v>2258</v>
      </c>
      <c r="L8" s="1614"/>
    </row>
    <row r="9" spans="1:17" ht="13.8" thickBot="1" x14ac:dyDescent="0.3">
      <c r="A9" s="35"/>
      <c r="B9" s="4" t="s">
        <v>1000</v>
      </c>
      <c r="C9" s="4" t="s">
        <v>235</v>
      </c>
      <c r="D9" s="7"/>
      <c r="E9" s="4" t="s">
        <v>1000</v>
      </c>
      <c r="F9" s="4" t="s">
        <v>235</v>
      </c>
      <c r="G9" s="7"/>
      <c r="H9" s="4" t="s">
        <v>1000</v>
      </c>
      <c r="I9" s="4" t="s">
        <v>235</v>
      </c>
      <c r="K9" s="4" t="s">
        <v>1000</v>
      </c>
      <c r="L9" s="4" t="s">
        <v>235</v>
      </c>
    </row>
    <row r="10" spans="1:17" ht="13.8" x14ac:dyDescent="0.25">
      <c r="A10" s="26" t="s">
        <v>999</v>
      </c>
      <c r="D10" s="35"/>
      <c r="G10" s="35"/>
    </row>
    <row r="11" spans="1:17" ht="13.8" x14ac:dyDescent="0.25">
      <c r="A11" s="51" t="s">
        <v>1001</v>
      </c>
      <c r="B11" s="1459">
        <v>26300</v>
      </c>
      <c r="C11" s="889">
        <v>21.1</v>
      </c>
      <c r="D11" s="89"/>
      <c r="E11" s="1459">
        <v>27600</v>
      </c>
      <c r="F11" s="889">
        <v>21.5</v>
      </c>
      <c r="G11" s="515"/>
      <c r="H11" s="1459">
        <v>30300</v>
      </c>
      <c r="I11" s="889">
        <v>23</v>
      </c>
      <c r="K11" s="151">
        <v>28800</v>
      </c>
      <c r="L11" s="512">
        <v>21.4</v>
      </c>
      <c r="P11" s="47"/>
      <c r="Q11" s="172"/>
    </row>
    <row r="12" spans="1:17" ht="13.8" x14ac:dyDescent="0.25">
      <c r="A12" s="51" t="s">
        <v>1002</v>
      </c>
      <c r="B12" s="1459">
        <v>11300</v>
      </c>
      <c r="C12" s="889">
        <v>8.6</v>
      </c>
      <c r="D12" s="89"/>
      <c r="E12" s="1459">
        <v>11400</v>
      </c>
      <c r="F12" s="889">
        <v>8.5</v>
      </c>
      <c r="G12" s="516"/>
      <c r="H12" s="1459">
        <v>10000</v>
      </c>
      <c r="I12" s="889">
        <v>7.3</v>
      </c>
      <c r="K12" s="151">
        <v>12200</v>
      </c>
      <c r="L12" s="512">
        <v>8.6999999999999993</v>
      </c>
    </row>
    <row r="13" spans="1:17" ht="13.8" x14ac:dyDescent="0.25">
      <c r="A13" s="51" t="s">
        <v>1003</v>
      </c>
      <c r="B13" s="1459">
        <v>11600</v>
      </c>
      <c r="C13" s="889">
        <v>21.1</v>
      </c>
      <c r="D13" s="90"/>
      <c r="E13" s="1459">
        <v>11600</v>
      </c>
      <c r="F13" s="889">
        <v>8.6999999999999993</v>
      </c>
      <c r="G13" s="90"/>
      <c r="H13" s="1459">
        <v>9600</v>
      </c>
      <c r="I13" s="889">
        <v>7</v>
      </c>
      <c r="K13" s="90" t="s">
        <v>1094</v>
      </c>
      <c r="L13" s="512" t="s">
        <v>1094</v>
      </c>
    </row>
    <row r="14" spans="1:17" ht="13.8" x14ac:dyDescent="0.25">
      <c r="A14" s="51" t="s">
        <v>1004</v>
      </c>
      <c r="B14" s="1459">
        <v>27500</v>
      </c>
      <c r="C14" s="889">
        <v>21.1</v>
      </c>
      <c r="D14" s="151"/>
      <c r="E14" s="1459">
        <v>24300</v>
      </c>
      <c r="F14" s="889">
        <v>18.3</v>
      </c>
      <c r="G14" s="151"/>
      <c r="H14" s="1459">
        <v>25400</v>
      </c>
      <c r="I14" s="889">
        <v>18.5</v>
      </c>
      <c r="K14" s="151">
        <v>24900</v>
      </c>
      <c r="L14" s="512">
        <v>17.8</v>
      </c>
    </row>
    <row r="15" spans="1:17" ht="15" x14ac:dyDescent="0.25">
      <c r="A15" s="51" t="s">
        <v>1935</v>
      </c>
      <c r="B15" s="1459">
        <v>4900</v>
      </c>
      <c r="C15" s="889">
        <v>5.5</v>
      </c>
      <c r="D15" s="151"/>
      <c r="E15" s="1459">
        <v>5200</v>
      </c>
      <c r="F15" s="889">
        <v>5.7</v>
      </c>
      <c r="G15" s="151"/>
      <c r="H15" s="1459">
        <v>5900</v>
      </c>
      <c r="I15" s="889">
        <v>6.4</v>
      </c>
      <c r="K15" s="90" t="s">
        <v>1094</v>
      </c>
      <c r="L15" s="889" t="s">
        <v>1094</v>
      </c>
    </row>
    <row r="16" spans="1:17" ht="13.8" x14ac:dyDescent="0.25">
      <c r="A16" s="26"/>
      <c r="B16" s="1459"/>
      <c r="C16" s="889"/>
      <c r="D16" s="35"/>
      <c r="E16" s="1459"/>
      <c r="F16" s="889"/>
      <c r="G16" s="35"/>
      <c r="H16" s="1459"/>
      <c r="I16" s="889"/>
      <c r="K16" s="151"/>
      <c r="L16" s="512"/>
    </row>
    <row r="17" spans="1:12" ht="13.8" x14ac:dyDescent="0.25">
      <c r="A17" s="1050" t="s">
        <v>1939</v>
      </c>
      <c r="B17" s="1459">
        <v>56200</v>
      </c>
      <c r="C17" s="889">
        <v>47</v>
      </c>
      <c r="D17" s="35"/>
      <c r="E17" s="1459">
        <v>67000</v>
      </c>
      <c r="F17" s="889">
        <v>55.8</v>
      </c>
      <c r="G17" s="35"/>
      <c r="H17" s="1459">
        <v>71300</v>
      </c>
      <c r="I17" s="889">
        <v>57.2</v>
      </c>
      <c r="K17" s="90">
        <v>65600</v>
      </c>
      <c r="L17" s="889">
        <v>51.3</v>
      </c>
    </row>
    <row r="18" spans="1:12" ht="13.8" x14ac:dyDescent="0.25">
      <c r="A18" s="1050" t="s">
        <v>2053</v>
      </c>
      <c r="B18" s="1459">
        <v>3400</v>
      </c>
      <c r="C18" s="889">
        <v>38.9</v>
      </c>
      <c r="D18" s="35"/>
      <c r="E18" s="1459">
        <v>4800</v>
      </c>
      <c r="F18" s="889">
        <v>52.7</v>
      </c>
      <c r="G18" s="35"/>
      <c r="H18" s="1459">
        <v>6000</v>
      </c>
      <c r="I18" s="889">
        <v>64.400000000000006</v>
      </c>
      <c r="K18" s="90">
        <v>5800</v>
      </c>
      <c r="L18" s="889">
        <v>55.7</v>
      </c>
    </row>
    <row r="19" spans="1:12" ht="13.8" x14ac:dyDescent="0.25">
      <c r="A19" s="1050" t="s">
        <v>1940</v>
      </c>
      <c r="B19" s="1459">
        <v>22500</v>
      </c>
      <c r="C19" s="889">
        <v>17.3</v>
      </c>
      <c r="D19" s="35"/>
      <c r="E19" s="1459">
        <v>21800</v>
      </c>
      <c r="F19" s="889">
        <v>16.399999999999999</v>
      </c>
      <c r="G19" s="35"/>
      <c r="H19" s="1459">
        <v>16600</v>
      </c>
      <c r="I19" s="889">
        <v>12</v>
      </c>
      <c r="K19" s="151">
        <v>19800</v>
      </c>
      <c r="L19" s="512">
        <v>14.2</v>
      </c>
    </row>
    <row r="20" spans="1:12" ht="16.2" x14ac:dyDescent="0.25">
      <c r="A20" s="1050" t="s">
        <v>1941</v>
      </c>
      <c r="B20" s="1459">
        <v>22700</v>
      </c>
      <c r="C20" s="889">
        <v>17.5</v>
      </c>
      <c r="D20" s="35"/>
      <c r="E20" s="1459">
        <v>27700</v>
      </c>
      <c r="F20" s="889">
        <v>20.8</v>
      </c>
      <c r="G20" s="35"/>
      <c r="H20" s="1459">
        <v>26500</v>
      </c>
      <c r="I20" s="889">
        <v>19.399999999999999</v>
      </c>
      <c r="K20" s="151">
        <v>26600</v>
      </c>
      <c r="L20" s="512">
        <v>19</v>
      </c>
    </row>
    <row r="21" spans="1:12" ht="16.2" x14ac:dyDescent="0.25">
      <c r="A21" s="1050" t="s">
        <v>1942</v>
      </c>
      <c r="B21" s="1459" t="s">
        <v>1094</v>
      </c>
      <c r="C21" s="889" t="s">
        <v>1094</v>
      </c>
      <c r="D21" s="35"/>
      <c r="E21" s="1459">
        <v>26800</v>
      </c>
      <c r="F21" s="889">
        <v>21</v>
      </c>
      <c r="G21" s="35"/>
      <c r="H21" s="1459">
        <v>24300</v>
      </c>
      <c r="I21" s="889">
        <v>18.399999999999999</v>
      </c>
      <c r="K21" s="90">
        <v>22300</v>
      </c>
      <c r="L21" s="889">
        <v>16.600000000000001</v>
      </c>
    </row>
    <row r="22" spans="1:12" ht="13.8" x14ac:dyDescent="0.25">
      <c r="A22" s="1050" t="s">
        <v>1937</v>
      </c>
      <c r="B22" s="1459">
        <v>81900</v>
      </c>
      <c r="C22" s="889">
        <v>62.8</v>
      </c>
      <c r="D22" s="35"/>
      <c r="E22" s="1459">
        <v>76700</v>
      </c>
      <c r="F22" s="889">
        <v>57.5</v>
      </c>
      <c r="G22" s="35"/>
      <c r="H22" s="1459">
        <v>83900</v>
      </c>
      <c r="I22" s="889">
        <v>61</v>
      </c>
      <c r="K22" s="151">
        <v>79400</v>
      </c>
      <c r="L22" s="512">
        <v>56.9</v>
      </c>
    </row>
    <row r="23" spans="1:12" ht="13.8" x14ac:dyDescent="0.25">
      <c r="A23" s="1050" t="s">
        <v>1945</v>
      </c>
      <c r="B23" s="1459">
        <v>39000</v>
      </c>
      <c r="C23" s="889">
        <v>34.6</v>
      </c>
      <c r="D23" s="35"/>
      <c r="E23" s="1459">
        <v>41900</v>
      </c>
      <c r="F23" s="889">
        <v>36.6</v>
      </c>
      <c r="G23" s="35"/>
      <c r="H23" s="1459">
        <v>39300</v>
      </c>
      <c r="I23" s="889">
        <v>32.6</v>
      </c>
      <c r="K23" s="151">
        <v>45900</v>
      </c>
      <c r="L23" s="512">
        <v>37.5</v>
      </c>
    </row>
    <row r="24" spans="1:12" ht="13.8" x14ac:dyDescent="0.25">
      <c r="A24" s="1050" t="s">
        <v>1946</v>
      </c>
      <c r="B24" s="1459">
        <v>42600</v>
      </c>
      <c r="C24" s="889">
        <v>37.799999999999997</v>
      </c>
      <c r="D24" s="35"/>
      <c r="E24" s="1459">
        <v>40800</v>
      </c>
      <c r="F24" s="889">
        <v>35.6</v>
      </c>
      <c r="G24" s="35"/>
      <c r="H24" s="1459">
        <v>44400</v>
      </c>
      <c r="I24" s="889">
        <v>36.9</v>
      </c>
      <c r="K24" s="151">
        <v>43900</v>
      </c>
      <c r="L24" s="512">
        <v>35.9</v>
      </c>
    </row>
    <row r="25" spans="1:12" ht="13.8" x14ac:dyDescent="0.25">
      <c r="A25" s="1050" t="s">
        <v>2054</v>
      </c>
      <c r="B25" s="1459">
        <v>1400</v>
      </c>
      <c r="C25" s="889">
        <v>18.399999999999999</v>
      </c>
      <c r="D25" s="35"/>
      <c r="E25" s="1459">
        <v>2600</v>
      </c>
      <c r="F25" s="889">
        <v>31.8</v>
      </c>
      <c r="G25" s="35"/>
      <c r="H25" s="1459" t="s">
        <v>1094</v>
      </c>
      <c r="I25" s="889" t="s">
        <v>1094</v>
      </c>
      <c r="K25" s="151">
        <v>2500</v>
      </c>
      <c r="L25" s="512">
        <v>26.1</v>
      </c>
    </row>
    <row r="26" spans="1:12" ht="13.8" x14ac:dyDescent="0.25">
      <c r="A26" s="26"/>
      <c r="B26" s="1459"/>
      <c r="C26" s="889"/>
      <c r="D26" s="35"/>
      <c r="E26" s="1459"/>
      <c r="F26" s="889"/>
      <c r="G26" s="35"/>
      <c r="H26" s="1459"/>
      <c r="I26" s="889"/>
      <c r="K26" s="151"/>
      <c r="L26" s="512"/>
    </row>
    <row r="27" spans="1:12" ht="13.8" x14ac:dyDescent="0.25">
      <c r="A27" s="1050" t="s">
        <v>1938</v>
      </c>
      <c r="B27" s="1459">
        <v>105600</v>
      </c>
      <c r="C27" s="889">
        <v>81.400000000000006</v>
      </c>
      <c r="D27" s="35"/>
      <c r="E27" s="1459">
        <v>112900</v>
      </c>
      <c r="F27" s="889">
        <v>85.1</v>
      </c>
      <c r="G27" s="35"/>
      <c r="H27" s="1459">
        <v>112300</v>
      </c>
      <c r="I27" s="889">
        <v>81.8</v>
      </c>
      <c r="K27" s="151">
        <v>112600</v>
      </c>
      <c r="L27" s="512">
        <v>80.5</v>
      </c>
    </row>
    <row r="28" spans="1:12" ht="13.8" x14ac:dyDescent="0.25">
      <c r="A28" s="26"/>
    </row>
    <row r="29" spans="1:12" x14ac:dyDescent="0.25">
      <c r="A29" s="160" t="s">
        <v>236</v>
      </c>
    </row>
    <row r="30" spans="1:12" ht="13.8" x14ac:dyDescent="0.25">
      <c r="A30" s="26"/>
    </row>
    <row r="31" spans="1:12" ht="13.8" x14ac:dyDescent="0.25">
      <c r="A31" s="513" t="s">
        <v>1936</v>
      </c>
    </row>
    <row r="32" spans="1:12" ht="13.8" x14ac:dyDescent="0.25">
      <c r="A32" s="160" t="s">
        <v>1943</v>
      </c>
    </row>
    <row r="33" spans="1:9" ht="13.8" x14ac:dyDescent="0.25">
      <c r="A33" s="513" t="s">
        <v>1944</v>
      </c>
    </row>
    <row r="34" spans="1:9" x14ac:dyDescent="0.25">
      <c r="A34" s="160"/>
    </row>
    <row r="36" spans="1:9" ht="13.8" x14ac:dyDescent="0.25">
      <c r="A36" s="1038" t="s">
        <v>1468</v>
      </c>
    </row>
    <row r="37" spans="1:9" ht="14.25" customHeight="1" x14ac:dyDescent="0.25">
      <c r="A37" s="1681" t="s">
        <v>1947</v>
      </c>
      <c r="B37" s="1681"/>
      <c r="C37" s="1681"/>
      <c r="D37" s="1681"/>
      <c r="E37" s="1681"/>
      <c r="F37" s="1681"/>
      <c r="G37" s="1681"/>
      <c r="H37" s="1681"/>
      <c r="I37" s="1681"/>
    </row>
    <row r="38" spans="1:9" ht="14.25" customHeight="1" x14ac:dyDescent="0.25"/>
  </sheetData>
  <customSheetViews>
    <customSheetView guid="{F67F5823-51D5-4D47-B100-5B47C1E6BCB9}" showPageBreaks="1">
      <selection sqref="A1:I1"/>
      <pageMargins left="0.75" right="0.75" top="1" bottom="1" header="0.5" footer="0.5"/>
      <pageSetup scale="84" orientation="portrait" horizontalDpi="1200" verticalDpi="1200" r:id="rId1"/>
      <headerFooter alignWithMargins="0">
        <oddFooter>&amp;C&amp;P</oddFooter>
      </headerFooter>
    </customSheetView>
    <customSheetView guid="{9014CDA8-C3FC-41E6-A045-DAEFC55B82B1}">
      <selection sqref="A1:I1"/>
      <pageMargins left="0.75" right="0.75" top="1" bottom="1" header="0.5" footer="0.5"/>
      <pageSetup scale="84" orientation="portrait" horizontalDpi="1200" verticalDpi="1200" r:id="rId2"/>
      <headerFooter alignWithMargins="0">
        <oddFooter>&amp;C&amp;P</oddFooter>
      </headerFooter>
    </customSheetView>
  </customSheetViews>
  <mergeCells count="9">
    <mergeCell ref="A37:I37"/>
    <mergeCell ref="A1:L1"/>
    <mergeCell ref="A3:L3"/>
    <mergeCell ref="A4:L4"/>
    <mergeCell ref="A5:L5"/>
    <mergeCell ref="B8:C8"/>
    <mergeCell ref="E8:F8"/>
    <mergeCell ref="H8:I8"/>
    <mergeCell ref="K8:L8"/>
  </mergeCells>
  <phoneticPr fontId="32" type="noConversion"/>
  <hyperlinks>
    <hyperlink ref="A37:I37" r:id="rId3" display="Table 13-10-0096-01 - Health characteristics, annual estimates" xr:uid="{00000000-0004-0000-5200-000000000000}"/>
  </hyperlinks>
  <printOptions horizontalCentered="1"/>
  <pageMargins left="0.74803149606299202" right="0.74803149606299202" top="0.98425196850393704" bottom="0.98425196850393704" header="0.511811023622047" footer="0.511811023622047"/>
  <pageSetup scale="70" firstPageNumber="27" orientation="portrait" useFirstPageNumber="1" r:id="rId4"/>
  <headerFooter alignWithMargins="0"/>
  <legacyDrawingHF r:id="rId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59">
    <tabColor indexed="40"/>
    <pageSetUpPr fitToPage="1"/>
  </sheetPr>
  <dimension ref="A1:F59"/>
  <sheetViews>
    <sheetView topLeftCell="A46" zoomScaleNormal="100" workbookViewId="0">
      <selection activeCell="A2" sqref="A2"/>
    </sheetView>
  </sheetViews>
  <sheetFormatPr defaultRowHeight="13.2" x14ac:dyDescent="0.25"/>
  <cols>
    <col min="1" max="1" width="49.109375" customWidth="1"/>
    <col min="2" max="3" width="14.6640625" customWidth="1"/>
    <col min="4" max="4" width="14.6640625" style="81" customWidth="1"/>
    <col min="5" max="5" width="14.6640625" customWidth="1"/>
    <col min="6" max="6" width="13.5546875" bestFit="1" customWidth="1"/>
  </cols>
  <sheetData>
    <row r="1" spans="1:6" ht="17.399999999999999" x14ac:dyDescent="0.3">
      <c r="A1" s="1609" t="s">
        <v>2211</v>
      </c>
      <c r="B1" s="1609"/>
      <c r="C1" s="1609"/>
      <c r="D1" s="1609"/>
      <c r="E1" s="1609"/>
    </row>
    <row r="2" spans="1:6" ht="17.399999999999999" x14ac:dyDescent="0.3">
      <c r="A2" s="27"/>
    </row>
    <row r="3" spans="1:6" ht="17.399999999999999" x14ac:dyDescent="0.3">
      <c r="A3" s="1602" t="s">
        <v>343</v>
      </c>
      <c r="B3" s="1602"/>
      <c r="C3" s="1602"/>
      <c r="D3" s="1602"/>
      <c r="E3" s="1602"/>
    </row>
    <row r="4" spans="1:6" ht="17.399999999999999" x14ac:dyDescent="0.3">
      <c r="A4" s="1602" t="s">
        <v>2504</v>
      </c>
      <c r="B4" s="1602"/>
      <c r="C4" s="1602"/>
      <c r="D4" s="1602"/>
      <c r="E4" s="1602"/>
    </row>
    <row r="5" spans="1:6" ht="17.399999999999999" x14ac:dyDescent="0.3">
      <c r="A5" s="1602" t="s">
        <v>869</v>
      </c>
      <c r="B5" s="1602"/>
      <c r="C5" s="1602"/>
      <c r="D5" s="1602"/>
      <c r="E5" s="1602"/>
    </row>
    <row r="6" spans="1:6" ht="17.25" customHeight="1" x14ac:dyDescent="0.3">
      <c r="A6" s="1631" t="s">
        <v>1203</v>
      </c>
      <c r="B6" s="1631"/>
      <c r="C6" s="1631"/>
      <c r="D6" s="1631"/>
      <c r="E6" s="1631"/>
    </row>
    <row r="8" spans="1:6" s="37" customFormat="1" ht="15.6" x14ac:dyDescent="0.3">
      <c r="B8" s="1547" t="s">
        <v>1973</v>
      </c>
      <c r="C8" s="1547" t="s">
        <v>2055</v>
      </c>
      <c r="D8" s="1547" t="s">
        <v>2503</v>
      </c>
      <c r="E8" s="37" t="s">
        <v>2505</v>
      </c>
    </row>
    <row r="9" spans="1:6" ht="4.5" customHeight="1" thickBot="1" x14ac:dyDescent="0.3">
      <c r="A9" s="24"/>
      <c r="B9" s="132"/>
      <c r="C9" s="132"/>
      <c r="D9" s="132"/>
      <c r="E9" s="132"/>
    </row>
    <row r="10" spans="1:6" ht="4.5" customHeight="1" x14ac:dyDescent="0.25">
      <c r="B10" s="81"/>
      <c r="C10" s="81"/>
      <c r="E10" s="81"/>
    </row>
    <row r="11" spans="1:6" s="32" customFormat="1" ht="13.8" x14ac:dyDescent="0.25">
      <c r="A11" s="32" t="s">
        <v>344</v>
      </c>
    </row>
    <row r="12" spans="1:6" s="26" customFormat="1" ht="12.75" customHeight="1" x14ac:dyDescent="0.25">
      <c r="B12" s="1552"/>
      <c r="C12" s="1552"/>
      <c r="D12" s="1552"/>
      <c r="E12" s="1038"/>
    </row>
    <row r="13" spans="1:6" s="26" customFormat="1" ht="13.8" x14ac:dyDescent="0.25">
      <c r="A13" s="26" t="s">
        <v>494</v>
      </c>
      <c r="B13" s="36">
        <v>418793</v>
      </c>
      <c r="C13" s="36">
        <v>419015</v>
      </c>
      <c r="D13" s="36">
        <v>454132</v>
      </c>
      <c r="E13" s="36">
        <v>483876</v>
      </c>
      <c r="F13" s="115"/>
    </row>
    <row r="14" spans="1:6" s="26" customFormat="1" ht="13.8" x14ac:dyDescent="0.25">
      <c r="A14" s="26" t="s">
        <v>814</v>
      </c>
      <c r="B14" s="36">
        <v>218071</v>
      </c>
      <c r="C14" s="36">
        <v>231718</v>
      </c>
      <c r="D14" s="36">
        <v>241672</v>
      </c>
      <c r="E14" s="36">
        <v>251528</v>
      </c>
      <c r="F14" s="115"/>
    </row>
    <row r="15" spans="1:6" s="26" customFormat="1" ht="13.8" x14ac:dyDescent="0.25">
      <c r="A15" s="26" t="s">
        <v>1118</v>
      </c>
      <c r="B15" s="1543">
        <v>136393</v>
      </c>
      <c r="C15" s="1543">
        <f>C17-SUM(C13:C14)</f>
        <v>196424</v>
      </c>
      <c r="D15" s="1543">
        <f>D17-SUM(D13:D14)</f>
        <v>272349</v>
      </c>
      <c r="E15" s="13">
        <f>E17-SUM(E13:E14)</f>
        <v>298278</v>
      </c>
      <c r="F15" s="115"/>
    </row>
    <row r="16" spans="1:6" s="26" customFormat="1" ht="4.5" customHeight="1" x14ac:dyDescent="0.25">
      <c r="B16" s="112"/>
      <c r="C16" s="112"/>
      <c r="D16" s="112"/>
      <c r="E16" s="112"/>
    </row>
    <row r="17" spans="1:6" s="32" customFormat="1" ht="13.8" x14ac:dyDescent="0.25">
      <c r="A17" s="32" t="s">
        <v>495</v>
      </c>
      <c r="B17" s="414">
        <v>773257</v>
      </c>
      <c r="C17" s="414">
        <v>847157</v>
      </c>
      <c r="D17" s="414">
        <v>968153</v>
      </c>
      <c r="E17" s="414">
        <v>1033682</v>
      </c>
      <c r="F17" s="502"/>
    </row>
    <row r="18" spans="1:6" s="42" customFormat="1" ht="11.4" x14ac:dyDescent="0.2">
      <c r="A18" s="42" t="s">
        <v>503</v>
      </c>
      <c r="B18" s="415">
        <v>7.6114305754254374E-2</v>
      </c>
      <c r="C18" s="415">
        <f>C17/B17-1</f>
        <v>9.5569778223798751E-2</v>
      </c>
      <c r="D18" s="415">
        <f>D17/C17-1</f>
        <v>0.14282594607611099</v>
      </c>
      <c r="E18" s="415">
        <f>E17/D17-1</f>
        <v>6.7684549859371446E-2</v>
      </c>
    </row>
    <row r="19" spans="1:6" s="26" customFormat="1" ht="12.75" customHeight="1" x14ac:dyDescent="0.25">
      <c r="B19" s="1548"/>
      <c r="C19" s="1548"/>
      <c r="D19" s="1548"/>
      <c r="E19" s="416"/>
    </row>
    <row r="20" spans="1:6" s="32" customFormat="1" ht="13.8" x14ac:dyDescent="0.25">
      <c r="A20" s="32" t="s">
        <v>510</v>
      </c>
      <c r="B20" s="518"/>
      <c r="C20" s="518"/>
      <c r="D20" s="518"/>
      <c r="E20" s="518"/>
    </row>
    <row r="21" spans="1:6" s="32" customFormat="1" ht="12.75" customHeight="1" x14ac:dyDescent="0.25">
      <c r="B21" s="417"/>
      <c r="C21" s="417"/>
      <c r="D21" s="417"/>
      <c r="E21" s="417"/>
    </row>
    <row r="22" spans="1:6" s="26" customFormat="1" ht="13.8" x14ac:dyDescent="0.25">
      <c r="A22" s="26" t="s">
        <v>310</v>
      </c>
      <c r="B22" s="418">
        <v>1035447</v>
      </c>
      <c r="C22" s="418">
        <v>1060761</v>
      </c>
      <c r="D22" s="418">
        <v>1138328</v>
      </c>
      <c r="E22" s="418">
        <v>1328125</v>
      </c>
      <c r="F22" s="115"/>
    </row>
    <row r="23" spans="1:6" s="26" customFormat="1" ht="6.75" customHeight="1" x14ac:dyDescent="0.25">
      <c r="B23" s="418"/>
      <c r="C23" s="418"/>
      <c r="D23" s="418"/>
      <c r="E23" s="418"/>
    </row>
    <row r="24" spans="1:6" s="42" customFormat="1" ht="11.4" x14ac:dyDescent="0.2">
      <c r="A24" s="42" t="s">
        <v>311</v>
      </c>
      <c r="B24" s="419">
        <v>311562</v>
      </c>
      <c r="C24" s="419">
        <v>334941</v>
      </c>
      <c r="D24" s="419">
        <v>319540</v>
      </c>
      <c r="E24" s="419">
        <v>396242</v>
      </c>
    </row>
    <row r="25" spans="1:6" s="42" customFormat="1" ht="11.4" x14ac:dyDescent="0.2">
      <c r="A25" s="42" t="s">
        <v>312</v>
      </c>
      <c r="B25" s="419">
        <v>123087</v>
      </c>
      <c r="C25" s="419">
        <v>128425</v>
      </c>
      <c r="D25" s="419">
        <v>132230</v>
      </c>
      <c r="E25" s="419">
        <v>140488</v>
      </c>
    </row>
    <row r="26" spans="1:6" s="42" customFormat="1" ht="11.4" x14ac:dyDescent="0.2">
      <c r="A26" s="42" t="s">
        <v>313</v>
      </c>
      <c r="B26" s="419">
        <v>388080</v>
      </c>
      <c r="C26" s="419">
        <v>409855</v>
      </c>
      <c r="D26" s="419">
        <v>451884</v>
      </c>
      <c r="E26" s="419">
        <v>520235</v>
      </c>
    </row>
    <row r="27" spans="1:6" s="42" customFormat="1" ht="11.4" x14ac:dyDescent="0.2">
      <c r="A27" s="42" t="s">
        <v>314</v>
      </c>
      <c r="B27" s="419">
        <v>93587</v>
      </c>
      <c r="C27" s="419">
        <v>65146</v>
      </c>
      <c r="D27" s="419">
        <v>103073</v>
      </c>
      <c r="E27" s="419">
        <v>130310</v>
      </c>
    </row>
    <row r="28" spans="1:6" s="42" customFormat="1" ht="11.4" x14ac:dyDescent="0.2">
      <c r="A28" s="42" t="s">
        <v>1181</v>
      </c>
      <c r="B28" s="420">
        <v>119131</v>
      </c>
      <c r="C28" s="420">
        <f>C22-SUM(C24:C27)</f>
        <v>122394</v>
      </c>
      <c r="D28" s="420">
        <f>D22-SUM(D24:D27)</f>
        <v>131601</v>
      </c>
      <c r="E28" s="420">
        <f>E22-SUM(E24:E27)</f>
        <v>140850</v>
      </c>
    </row>
    <row r="29" spans="1:6" s="42" customFormat="1" ht="12.75" customHeight="1" x14ac:dyDescent="0.2">
      <c r="B29" s="420"/>
      <c r="C29" s="420"/>
      <c r="D29" s="420"/>
      <c r="E29" s="420"/>
    </row>
    <row r="30" spans="1:6" s="26" customFormat="1" ht="13.8" x14ac:dyDescent="0.25">
      <c r="A30" s="26" t="s">
        <v>511</v>
      </c>
      <c r="B30" s="418">
        <v>37272</v>
      </c>
      <c r="C30" s="418">
        <v>40233</v>
      </c>
      <c r="D30" s="418">
        <v>40534</v>
      </c>
      <c r="E30" s="418">
        <v>45516</v>
      </c>
    </row>
    <row r="31" spans="1:6" s="26" customFormat="1" ht="13.8" x14ac:dyDescent="0.25">
      <c r="A31" s="26" t="s">
        <v>512</v>
      </c>
      <c r="B31" s="418">
        <v>70922</v>
      </c>
      <c r="C31" s="418">
        <v>76129</v>
      </c>
      <c r="D31" s="418">
        <v>77118</v>
      </c>
      <c r="E31" s="418">
        <v>79128</v>
      </c>
    </row>
    <row r="32" spans="1:6" s="26" customFormat="1" ht="12" customHeight="1" x14ac:dyDescent="0.25">
      <c r="B32" s="418"/>
      <c r="C32" s="418"/>
      <c r="D32" s="418"/>
      <c r="E32" s="418"/>
    </row>
    <row r="33" spans="1:6" s="26" customFormat="1" ht="13.8" x14ac:dyDescent="0.25">
      <c r="A33" s="26" t="s">
        <v>1491</v>
      </c>
      <c r="B33" s="418">
        <v>32926</v>
      </c>
      <c r="C33" s="418">
        <v>30597</v>
      </c>
      <c r="D33" s="418">
        <v>24738</v>
      </c>
      <c r="E33" s="418">
        <v>31514</v>
      </c>
    </row>
    <row r="34" spans="1:6" s="42" customFormat="1" ht="11.4" x14ac:dyDescent="0.2">
      <c r="B34" s="420"/>
      <c r="C34" s="420"/>
      <c r="D34" s="420"/>
      <c r="E34" s="420"/>
    </row>
    <row r="35" spans="1:6" s="26" customFormat="1" ht="13.8" x14ac:dyDescent="0.25">
      <c r="A35" s="26" t="s">
        <v>362</v>
      </c>
      <c r="B35" s="418">
        <v>106364</v>
      </c>
      <c r="C35" s="418">
        <f>SUM(C37:C38)</f>
        <v>109501</v>
      </c>
      <c r="D35" s="418">
        <f>SUM(D37:D38)</f>
        <v>88827</v>
      </c>
      <c r="E35" s="418">
        <f>SUM(E37:E38)</f>
        <v>106283</v>
      </c>
    </row>
    <row r="36" spans="1:6" s="26" customFormat="1" ht="6.75" customHeight="1" x14ac:dyDescent="0.25">
      <c r="B36" s="418"/>
      <c r="C36" s="418"/>
      <c r="D36" s="418"/>
      <c r="E36" s="418"/>
    </row>
    <row r="37" spans="1:6" s="42" customFormat="1" ht="11.4" x14ac:dyDescent="0.2">
      <c r="A37" s="42" t="s">
        <v>363</v>
      </c>
      <c r="B37" s="419">
        <v>41624</v>
      </c>
      <c r="C37" s="419">
        <v>38481</v>
      </c>
      <c r="D37" s="419">
        <v>25827</v>
      </c>
      <c r="E37" s="419">
        <v>39127</v>
      </c>
    </row>
    <row r="38" spans="1:6" s="42" customFormat="1" ht="11.4" x14ac:dyDescent="0.2">
      <c r="A38" s="42" t="s">
        <v>364</v>
      </c>
      <c r="B38" s="420">
        <v>64740</v>
      </c>
      <c r="C38" s="420">
        <v>71020</v>
      </c>
      <c r="D38" s="420">
        <v>63000</v>
      </c>
      <c r="E38" s="420">
        <v>67156</v>
      </c>
    </row>
    <row r="39" spans="1:6" s="42" customFormat="1" ht="11.4" x14ac:dyDescent="0.2">
      <c r="B39" s="420"/>
      <c r="C39" s="420"/>
      <c r="D39" s="420"/>
      <c r="E39" s="420"/>
    </row>
    <row r="40" spans="1:6" s="42" customFormat="1" ht="13.8" x14ac:dyDescent="0.25">
      <c r="A40" s="26" t="s">
        <v>365</v>
      </c>
      <c r="B40" s="418">
        <v>11988</v>
      </c>
      <c r="C40" s="418">
        <v>12046</v>
      </c>
      <c r="D40" s="418">
        <v>15230</v>
      </c>
      <c r="E40" s="418">
        <v>16108</v>
      </c>
    </row>
    <row r="41" spans="1:6" s="26" customFormat="1" ht="4.5" customHeight="1" x14ac:dyDescent="0.25">
      <c r="B41" s="421"/>
      <c r="C41" s="421"/>
      <c r="D41" s="421"/>
      <c r="E41" s="421"/>
    </row>
    <row r="42" spans="1:6" s="32" customFormat="1" ht="13.8" x14ac:dyDescent="0.25">
      <c r="A42" s="32" t="s">
        <v>1159</v>
      </c>
      <c r="B42" s="414">
        <v>1294919</v>
      </c>
      <c r="C42" s="414">
        <f>C22+C30+C31+C33+C35+C40</f>
        <v>1329267</v>
      </c>
      <c r="D42" s="414">
        <f>D22+D30+D31+D33+D35+D40</f>
        <v>1384775</v>
      </c>
      <c r="E42" s="414">
        <f>E22+E30+E31+E33+E35+E40</f>
        <v>1606674</v>
      </c>
      <c r="F42" s="502"/>
    </row>
    <row r="43" spans="1:6" s="42" customFormat="1" ht="11.4" x14ac:dyDescent="0.2">
      <c r="A43" s="42" t="s">
        <v>503</v>
      </c>
      <c r="B43" s="415">
        <v>2.8700554738634088E-2</v>
      </c>
      <c r="C43" s="415">
        <f>C42/B42-1</f>
        <v>2.6525211229428303E-2</v>
      </c>
      <c r="D43" s="415">
        <f>D42/C42-1</f>
        <v>4.1758352535645527E-2</v>
      </c>
      <c r="E43" s="415">
        <f>E42/D42-1</f>
        <v>0.16024191655684139</v>
      </c>
    </row>
    <row r="44" spans="1:6" s="26" customFormat="1" ht="13.8" x14ac:dyDescent="0.25">
      <c r="B44" s="1552"/>
      <c r="C44" s="1552"/>
      <c r="D44" s="1552"/>
      <c r="E44" s="1038"/>
    </row>
    <row r="45" spans="1:6" s="26" customFormat="1" ht="13.8" x14ac:dyDescent="0.25">
      <c r="B45" s="1552"/>
      <c r="C45" s="1552"/>
      <c r="D45" s="1552"/>
      <c r="E45" s="1038"/>
    </row>
    <row r="46" spans="1:6" s="32" customFormat="1" ht="13.8" x14ac:dyDescent="0.25">
      <c r="A46" s="32" t="s">
        <v>307</v>
      </c>
      <c r="B46" s="1544">
        <v>2068176</v>
      </c>
      <c r="C46" s="1544">
        <f>C17+C42</f>
        <v>2176424</v>
      </c>
      <c r="D46" s="1544">
        <f>D17+D42</f>
        <v>2352928</v>
      </c>
      <c r="E46" s="56">
        <f>E17+E42</f>
        <v>2640356</v>
      </c>
      <c r="F46" s="502"/>
    </row>
    <row r="47" spans="1:6" s="26" customFormat="1" ht="13.8" x14ac:dyDescent="0.25">
      <c r="B47" s="1552"/>
      <c r="C47" s="1552"/>
      <c r="D47" s="1552"/>
      <c r="E47" s="1038"/>
    </row>
    <row r="48" spans="1:6" s="26" customFormat="1" ht="13.8" x14ac:dyDescent="0.25">
      <c r="A48" s="26" t="s">
        <v>632</v>
      </c>
      <c r="B48" s="36">
        <v>10515</v>
      </c>
      <c r="C48" s="36">
        <v>11172</v>
      </c>
      <c r="D48" s="36">
        <v>11662</v>
      </c>
      <c r="E48" s="36">
        <v>12372</v>
      </c>
      <c r="F48" s="502"/>
    </row>
    <row r="49" spans="1:6" s="26" customFormat="1" ht="4.5" customHeight="1" x14ac:dyDescent="0.25">
      <c r="B49" s="112"/>
      <c r="C49" s="112"/>
      <c r="D49" s="112"/>
      <c r="E49" s="112"/>
    </row>
    <row r="50" spans="1:6" s="32" customFormat="1" ht="14.4" thickBot="1" x14ac:dyDescent="0.3">
      <c r="A50" s="32" t="s">
        <v>309</v>
      </c>
      <c r="B50" s="176">
        <v>2078691</v>
      </c>
      <c r="C50" s="176">
        <f>C46+C48</f>
        <v>2187596</v>
      </c>
      <c r="D50" s="176">
        <f>D46+D48</f>
        <v>2364590</v>
      </c>
      <c r="E50" s="176">
        <f>E46+E48</f>
        <v>2652728</v>
      </c>
      <c r="F50" s="502"/>
    </row>
    <row r="51" spans="1:6" s="42" customFormat="1" ht="12" thickTop="1" x14ac:dyDescent="0.2">
      <c r="A51" s="42" t="s">
        <v>503</v>
      </c>
      <c r="B51" s="258">
        <v>4.6111224343441171E-2</v>
      </c>
      <c r="C51" s="258">
        <f>C50/B50-1</f>
        <v>5.2391144234520626E-2</v>
      </c>
      <c r="D51" s="258">
        <f>D50/C50-1</f>
        <v>8.090799215211586E-2</v>
      </c>
      <c r="E51" s="258">
        <f>E50/D50-1</f>
        <v>0.1218553745046711</v>
      </c>
    </row>
    <row r="52" spans="1:6" x14ac:dyDescent="0.25">
      <c r="A52" s="81"/>
      <c r="B52" s="81"/>
      <c r="C52" s="81"/>
    </row>
    <row r="54" spans="1:6" ht="16.5" customHeight="1" x14ac:dyDescent="0.25">
      <c r="A54" s="1664" t="s">
        <v>2506</v>
      </c>
      <c r="B54" s="1664"/>
      <c r="C54" s="1664"/>
      <c r="D54" s="1664"/>
      <c r="E54" s="1664"/>
    </row>
    <row r="56" spans="1:6" ht="13.8" x14ac:dyDescent="0.25">
      <c r="A56" s="163"/>
    </row>
    <row r="59" spans="1:6" x14ac:dyDescent="0.25">
      <c r="B59" s="428"/>
      <c r="C59" s="428"/>
      <c r="D59" s="428"/>
      <c r="E59" s="428"/>
    </row>
  </sheetData>
  <customSheetViews>
    <customSheetView guid="{F67F5823-51D5-4D47-B100-5B47C1E6BCB9}" showPageBreaks="1" fitToPage="1" printArea="1">
      <selection activeCell="E63" sqref="E63"/>
      <pageMargins left="0.75" right="0.75" top="1" bottom="1" header="0.5" footer="0.5"/>
      <printOptions horizontalCentered="1"/>
      <pageSetup scale="84" firstPageNumber="33" orientation="portrait" horizontalDpi="4294967293" verticalDpi="300" r:id="rId1"/>
      <headerFooter alignWithMargins="0">
        <oddFooter>&amp;C&amp;P</oddFooter>
      </headerFooter>
    </customSheetView>
    <customSheetView guid="{9014CDA8-C3FC-41E6-A045-DAEFC55B82B1}" showPageBreaks="1" fitToPage="1" printArea="1">
      <selection activeCell="E63" sqref="E63"/>
      <pageMargins left="0.75" right="0.75" top="1" bottom="1" header="0.5" footer="0.5"/>
      <printOptions horizontalCentered="1"/>
      <pageSetup scale="84" firstPageNumber="33" orientation="portrait" horizontalDpi="4294967293" verticalDpi="300" r:id="rId2"/>
      <headerFooter alignWithMargins="0">
        <oddFooter>&amp;C&amp;P</oddFooter>
      </headerFooter>
    </customSheetView>
  </customSheetViews>
  <mergeCells count="6">
    <mergeCell ref="A6:E6"/>
    <mergeCell ref="A54:E54"/>
    <mergeCell ref="A1:E1"/>
    <mergeCell ref="A3:E3"/>
    <mergeCell ref="A4:E4"/>
    <mergeCell ref="A5:E5"/>
  </mergeCells>
  <phoneticPr fontId="0" type="noConversion"/>
  <hyperlinks>
    <hyperlink ref="A54:E54" r:id="rId3" display="Source: P.E.I. Department of Finance, Public Accounts, volume I, Financial Statements 2013 - 2016." xr:uid="{00000000-0004-0000-5300-000000000000}"/>
  </hyperlinks>
  <printOptions horizontalCentered="1"/>
  <pageMargins left="0.74803149606299202" right="0.74803149606299202" top="0.98425196850393704" bottom="0.98425196850393704" header="0.511811023622047" footer="0.511811023622047"/>
  <pageSetup scale="84" firstPageNumber="27" orientation="portrait" useFirstPageNumber="1" r:id="rId4"/>
  <headerFooter alignWithMargins="0"/>
  <legacyDrawingHF r:id="rId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0">
    <tabColor indexed="40"/>
    <pageSetUpPr fitToPage="1"/>
  </sheetPr>
  <dimension ref="A1:E79"/>
  <sheetViews>
    <sheetView topLeftCell="A79" zoomScaleNormal="100" workbookViewId="0">
      <selection activeCell="A2" sqref="A2"/>
    </sheetView>
  </sheetViews>
  <sheetFormatPr defaultRowHeight="13.2" x14ac:dyDescent="0.25"/>
  <cols>
    <col min="1" max="1" width="51.5546875" style="490" customWidth="1"/>
    <col min="2" max="4" width="15.5546875" customWidth="1"/>
    <col min="5" max="5" width="15.5546875" style="81" customWidth="1"/>
    <col min="6" max="6" width="11.88671875" bestFit="1" customWidth="1"/>
    <col min="7" max="7" width="12.5546875" bestFit="1" customWidth="1"/>
  </cols>
  <sheetData>
    <row r="1" spans="1:5" ht="17.399999999999999" x14ac:dyDescent="0.3">
      <c r="A1" s="1609" t="s">
        <v>2600</v>
      </c>
      <c r="B1" s="1609"/>
      <c r="C1" s="1609"/>
      <c r="D1" s="1609"/>
      <c r="E1" s="1609"/>
    </row>
    <row r="2" spans="1:5" ht="17.399999999999999" x14ac:dyDescent="0.3">
      <c r="A2" s="890"/>
    </row>
    <row r="3" spans="1:5" ht="17.399999999999999" x14ac:dyDescent="0.3">
      <c r="A3" s="1602" t="s">
        <v>366</v>
      </c>
      <c r="B3" s="1602"/>
      <c r="C3" s="1602"/>
      <c r="D3" s="1602"/>
      <c r="E3" s="1602"/>
    </row>
    <row r="4" spans="1:5" ht="17.399999999999999" x14ac:dyDescent="0.3">
      <c r="A4" s="1602" t="s">
        <v>2504</v>
      </c>
      <c r="B4" s="1602"/>
      <c r="C4" s="1602"/>
      <c r="D4" s="1602"/>
      <c r="E4" s="1602"/>
    </row>
    <row r="5" spans="1:5" ht="17.399999999999999" x14ac:dyDescent="0.3">
      <c r="A5" s="1602" t="s">
        <v>49</v>
      </c>
      <c r="B5" s="1602"/>
      <c r="C5" s="1602"/>
      <c r="D5" s="1602"/>
      <c r="E5" s="1602"/>
    </row>
    <row r="6" spans="1:5" ht="15.6" x14ac:dyDescent="0.3">
      <c r="A6" s="1631" t="s">
        <v>1203</v>
      </c>
      <c r="B6" s="1631"/>
      <c r="C6" s="1631"/>
      <c r="D6" s="1631"/>
      <c r="E6" s="1631"/>
    </row>
    <row r="8" spans="1:5" s="28" customFormat="1" ht="17.25" customHeight="1" x14ac:dyDescent="0.3">
      <c r="B8" s="1546" t="s">
        <v>1973</v>
      </c>
      <c r="C8" s="1546" t="s">
        <v>2055</v>
      </c>
      <c r="D8" s="1546" t="s">
        <v>2503</v>
      </c>
      <c r="E8" s="1546" t="s">
        <v>2505</v>
      </c>
    </row>
    <row r="9" spans="1:5" ht="4.5" customHeight="1" thickBot="1" x14ac:dyDescent="0.3">
      <c r="A9" s="24"/>
      <c r="B9" s="822"/>
      <c r="C9" s="822"/>
      <c r="D9" s="822"/>
      <c r="E9" s="822"/>
    </row>
    <row r="10" spans="1:5" ht="4.5" customHeight="1" x14ac:dyDescent="0.25">
      <c r="A10"/>
      <c r="B10" s="172"/>
      <c r="C10" s="172"/>
      <c r="D10" s="172"/>
      <c r="E10" s="172"/>
    </row>
    <row r="11" spans="1:5" s="32" customFormat="1" ht="13.8" x14ac:dyDescent="0.25">
      <c r="A11" s="32" t="s">
        <v>367</v>
      </c>
    </row>
    <row r="12" spans="1:5" s="26" customFormat="1" ht="12.75" customHeight="1" x14ac:dyDescent="0.25">
      <c r="A12" s="1552"/>
      <c r="B12" s="1552"/>
      <c r="C12" s="1552"/>
      <c r="D12" s="1552"/>
      <c r="E12" s="1552"/>
    </row>
    <row r="13" spans="1:5" s="1141" customFormat="1" ht="12.75" customHeight="1" x14ac:dyDescent="0.3">
      <c r="A13" s="1552" t="s">
        <v>1974</v>
      </c>
      <c r="B13" s="1553" t="s">
        <v>1102</v>
      </c>
      <c r="C13" s="46">
        <v>92439</v>
      </c>
      <c r="D13" s="46">
        <v>93190</v>
      </c>
      <c r="E13" s="46">
        <v>81522</v>
      </c>
    </row>
    <row r="14" spans="1:5" s="1141" customFormat="1" ht="12.75" customHeight="1" x14ac:dyDescent="0.25">
      <c r="A14" s="1551" t="s">
        <v>2056</v>
      </c>
      <c r="B14" s="1554" t="s">
        <v>1102</v>
      </c>
      <c r="C14" s="1554">
        <v>17991</v>
      </c>
      <c r="D14" s="1554">
        <v>19756</v>
      </c>
      <c r="E14" s="1554">
        <v>29261</v>
      </c>
    </row>
    <row r="15" spans="1:5" s="1141" customFormat="1" ht="12.75" customHeight="1" x14ac:dyDescent="0.25">
      <c r="A15" s="1551" t="s">
        <v>1691</v>
      </c>
      <c r="B15" s="1554" t="s">
        <v>1102</v>
      </c>
      <c r="C15" s="1549">
        <v>51593</v>
      </c>
      <c r="D15" s="1549">
        <v>54723</v>
      </c>
      <c r="E15" s="1549">
        <v>30392</v>
      </c>
    </row>
    <row r="16" spans="1:5" s="1141" customFormat="1" ht="12.75" customHeight="1" x14ac:dyDescent="0.25">
      <c r="A16" s="1551" t="s">
        <v>1692</v>
      </c>
      <c r="B16" s="1554" t="s">
        <v>1102</v>
      </c>
      <c r="C16" s="1549">
        <v>22855</v>
      </c>
      <c r="D16" s="1549">
        <v>18711</v>
      </c>
      <c r="E16" s="1549">
        <v>21869</v>
      </c>
    </row>
    <row r="17" spans="1:5" s="1141" customFormat="1" ht="12.75" customHeight="1" x14ac:dyDescent="0.25">
      <c r="A17" s="1552"/>
      <c r="B17" s="1552"/>
      <c r="C17" s="1552"/>
      <c r="D17" s="1552"/>
      <c r="E17" s="1552"/>
    </row>
    <row r="18" spans="1:5" s="26" customFormat="1" ht="12.75" customHeight="1" x14ac:dyDescent="0.3">
      <c r="A18" s="1552" t="s">
        <v>1654</v>
      </c>
      <c r="B18" s="46">
        <v>103577</v>
      </c>
      <c r="C18" s="1553" t="s">
        <v>1102</v>
      </c>
      <c r="D18" s="1553" t="s">
        <v>1102</v>
      </c>
      <c r="E18" s="1553" t="s">
        <v>1102</v>
      </c>
    </row>
    <row r="19" spans="1:5" s="26" customFormat="1" ht="12.75" customHeight="1" x14ac:dyDescent="0.25">
      <c r="A19" s="1551" t="s">
        <v>1690</v>
      </c>
      <c r="B19" s="1554">
        <v>16849</v>
      </c>
      <c r="C19" s="1554" t="s">
        <v>1102</v>
      </c>
      <c r="D19" s="1554" t="s">
        <v>1102</v>
      </c>
      <c r="E19" s="1554" t="s">
        <v>1102</v>
      </c>
    </row>
    <row r="20" spans="1:5" s="26" customFormat="1" ht="12.75" customHeight="1" x14ac:dyDescent="0.25">
      <c r="A20" s="1551" t="s">
        <v>237</v>
      </c>
      <c r="B20" s="1554">
        <v>10</v>
      </c>
      <c r="C20" s="1554" t="s">
        <v>1102</v>
      </c>
      <c r="D20" s="1554" t="s">
        <v>1102</v>
      </c>
      <c r="E20" s="1554" t="s">
        <v>1102</v>
      </c>
    </row>
    <row r="21" spans="1:5" s="1038" customFormat="1" ht="12.75" customHeight="1" x14ac:dyDescent="0.25">
      <c r="A21" s="1551" t="s">
        <v>1691</v>
      </c>
      <c r="B21" s="1549">
        <v>61230</v>
      </c>
      <c r="C21" s="1554" t="s">
        <v>1102</v>
      </c>
      <c r="D21" s="1554" t="s">
        <v>1102</v>
      </c>
      <c r="E21" s="1554" t="s">
        <v>1102</v>
      </c>
    </row>
    <row r="22" spans="1:5" s="1038" customFormat="1" ht="12.75" customHeight="1" x14ac:dyDescent="0.25">
      <c r="A22" s="1551" t="s">
        <v>1692</v>
      </c>
      <c r="B22" s="1549">
        <v>25488</v>
      </c>
      <c r="C22" s="1554" t="s">
        <v>1102</v>
      </c>
      <c r="D22" s="1554" t="s">
        <v>1102</v>
      </c>
      <c r="E22" s="1554" t="s">
        <v>1102</v>
      </c>
    </row>
    <row r="23" spans="1:5" s="1075" customFormat="1" ht="12.75" customHeight="1" x14ac:dyDescent="0.25">
      <c r="A23" s="1551"/>
      <c r="B23" s="1549"/>
      <c r="C23" s="1549"/>
      <c r="D23" s="1549"/>
      <c r="E23" s="1549"/>
    </row>
    <row r="24" spans="1:5" s="26" customFormat="1" ht="12.75" customHeight="1" x14ac:dyDescent="0.25">
      <c r="A24" s="1552" t="s">
        <v>34</v>
      </c>
      <c r="B24" s="1543">
        <v>1943</v>
      </c>
      <c r="C24" s="1543">
        <v>2082</v>
      </c>
      <c r="D24" s="1543">
        <v>2194</v>
      </c>
      <c r="E24" s="1543">
        <v>2227</v>
      </c>
    </row>
    <row r="25" spans="1:5" s="1075" customFormat="1" ht="12.75" customHeight="1" x14ac:dyDescent="0.25">
      <c r="A25" s="1552"/>
      <c r="B25" s="1543"/>
      <c r="C25" s="1543"/>
      <c r="D25" s="1543"/>
      <c r="E25" s="1543"/>
    </row>
    <row r="26" spans="1:5" s="26" customFormat="1" ht="12.75" customHeight="1" x14ac:dyDescent="0.3">
      <c r="A26" s="1552" t="s">
        <v>1655</v>
      </c>
      <c r="B26" s="1543">
        <v>56356</v>
      </c>
      <c r="C26" s="1553" t="s">
        <v>1102</v>
      </c>
      <c r="D26" s="1553" t="s">
        <v>1102</v>
      </c>
      <c r="E26" s="1553" t="s">
        <v>1102</v>
      </c>
    </row>
    <row r="27" spans="1:5" s="1075" customFormat="1" ht="12.75" customHeight="1" x14ac:dyDescent="0.25">
      <c r="A27" s="1552"/>
      <c r="B27" s="1543"/>
      <c r="C27" s="1543"/>
      <c r="D27" s="1543"/>
      <c r="E27" s="1543"/>
    </row>
    <row r="28" spans="1:5" s="1141" customFormat="1" ht="12.75" customHeight="1" x14ac:dyDescent="0.3">
      <c r="A28" s="1552" t="s">
        <v>1976</v>
      </c>
      <c r="B28" s="1553" t="s">
        <v>1102</v>
      </c>
      <c r="C28" s="1543">
        <v>116067</v>
      </c>
      <c r="D28" s="1543">
        <v>132228</v>
      </c>
      <c r="E28" s="1543">
        <v>121498</v>
      </c>
    </row>
    <row r="29" spans="1:5" s="1141" customFormat="1" ht="12.75" customHeight="1" x14ac:dyDescent="0.25">
      <c r="A29" s="1551" t="s">
        <v>1696</v>
      </c>
      <c r="B29" s="1554" t="s">
        <v>1102</v>
      </c>
      <c r="C29" s="1549">
        <v>37105</v>
      </c>
      <c r="D29" s="1549">
        <v>38758</v>
      </c>
      <c r="E29" s="1549">
        <v>41011</v>
      </c>
    </row>
    <row r="30" spans="1:5" s="1141" customFormat="1" ht="12.75" customHeight="1" x14ac:dyDescent="0.25">
      <c r="A30" s="1551" t="s">
        <v>1295</v>
      </c>
      <c r="B30" s="1554" t="s">
        <v>1102</v>
      </c>
      <c r="C30" s="1549">
        <v>42870</v>
      </c>
      <c r="D30" s="1549">
        <v>50899</v>
      </c>
      <c r="E30" s="1549">
        <v>44345</v>
      </c>
    </row>
    <row r="31" spans="1:5" s="1141" customFormat="1" ht="12.75" customHeight="1" x14ac:dyDescent="0.25">
      <c r="A31" s="1551" t="s">
        <v>1492</v>
      </c>
      <c r="B31" s="1554" t="s">
        <v>1102</v>
      </c>
      <c r="C31" s="1549">
        <v>11095</v>
      </c>
      <c r="D31" s="1549">
        <v>12710</v>
      </c>
      <c r="E31" s="1549">
        <v>9630</v>
      </c>
    </row>
    <row r="32" spans="1:5" s="1141" customFormat="1" ht="12.75" customHeight="1" x14ac:dyDescent="0.25">
      <c r="A32" s="1551" t="s">
        <v>1395</v>
      </c>
      <c r="B32" s="1554" t="s">
        <v>1102</v>
      </c>
      <c r="C32" s="1549">
        <v>6</v>
      </c>
      <c r="D32" s="1554" t="s">
        <v>1102</v>
      </c>
      <c r="E32" s="1554" t="s">
        <v>1102</v>
      </c>
    </row>
    <row r="33" spans="1:5" s="1141" customFormat="1" ht="12.75" customHeight="1" x14ac:dyDescent="0.25">
      <c r="A33" s="1551" t="s">
        <v>1297</v>
      </c>
      <c r="B33" s="1554" t="s">
        <v>1102</v>
      </c>
      <c r="C33" s="1549">
        <v>1946</v>
      </c>
      <c r="D33" s="1549">
        <v>1703</v>
      </c>
      <c r="E33" s="1549">
        <v>2060</v>
      </c>
    </row>
    <row r="34" spans="1:5" s="1141" customFormat="1" ht="12.75" customHeight="1" x14ac:dyDescent="0.25">
      <c r="A34" s="1551" t="s">
        <v>1296</v>
      </c>
      <c r="B34" s="1554" t="s">
        <v>1102</v>
      </c>
      <c r="C34" s="1549">
        <v>792</v>
      </c>
      <c r="D34" s="1549">
        <v>787</v>
      </c>
      <c r="E34" s="1549">
        <v>798</v>
      </c>
    </row>
    <row r="35" spans="1:5" s="1141" customFormat="1" ht="12.75" customHeight="1" x14ac:dyDescent="0.25">
      <c r="A35" s="1551" t="s">
        <v>1298</v>
      </c>
      <c r="B35" s="1554" t="s">
        <v>1102</v>
      </c>
      <c r="C35" s="1549">
        <v>22253</v>
      </c>
      <c r="D35" s="1549">
        <v>27371</v>
      </c>
      <c r="E35" s="1549">
        <v>23654</v>
      </c>
    </row>
    <row r="36" spans="1:5" s="1141" customFormat="1" ht="12.75" customHeight="1" x14ac:dyDescent="0.25">
      <c r="A36" s="1552"/>
      <c r="B36" s="1543"/>
      <c r="C36" s="1543"/>
      <c r="D36" s="1543"/>
      <c r="E36" s="1543"/>
    </row>
    <row r="37" spans="1:5" s="26" customFormat="1" ht="12.75" customHeight="1" x14ac:dyDescent="0.3">
      <c r="A37" s="1552" t="s">
        <v>1657</v>
      </c>
      <c r="B37" s="46">
        <v>64448</v>
      </c>
      <c r="C37" s="1553" t="s">
        <v>1102</v>
      </c>
      <c r="D37" s="1553" t="s">
        <v>1102</v>
      </c>
      <c r="E37" s="1553" t="s">
        <v>1102</v>
      </c>
    </row>
    <row r="38" spans="1:5" s="26" customFormat="1" ht="12.75" customHeight="1" x14ac:dyDescent="0.25">
      <c r="A38" s="1551" t="s">
        <v>1696</v>
      </c>
      <c r="B38" s="1554">
        <v>1053</v>
      </c>
      <c r="C38" s="1554" t="s">
        <v>1102</v>
      </c>
      <c r="D38" s="1554" t="s">
        <v>1102</v>
      </c>
      <c r="E38" s="1554" t="s">
        <v>1102</v>
      </c>
    </row>
    <row r="39" spans="1:5" s="26" customFormat="1" ht="12.75" customHeight="1" x14ac:dyDescent="0.25">
      <c r="A39" s="1551" t="s">
        <v>1295</v>
      </c>
      <c r="B39" s="1554">
        <v>41435</v>
      </c>
      <c r="C39" s="1554" t="s">
        <v>1102</v>
      </c>
      <c r="D39" s="1554" t="s">
        <v>1102</v>
      </c>
      <c r="E39" s="1554" t="s">
        <v>1102</v>
      </c>
    </row>
    <row r="40" spans="1:5" s="26" customFormat="1" ht="12.75" customHeight="1" x14ac:dyDescent="0.25">
      <c r="A40" s="1551" t="s">
        <v>1492</v>
      </c>
      <c r="B40" s="1554">
        <v>559</v>
      </c>
      <c r="C40" s="1554" t="s">
        <v>1102</v>
      </c>
      <c r="D40" s="1554" t="s">
        <v>1102</v>
      </c>
      <c r="E40" s="1554" t="s">
        <v>1102</v>
      </c>
    </row>
    <row r="41" spans="1:5" s="26" customFormat="1" ht="12.75" customHeight="1" x14ac:dyDescent="0.25">
      <c r="A41" s="1551" t="s">
        <v>1395</v>
      </c>
      <c r="B41" s="1554">
        <v>3</v>
      </c>
      <c r="C41" s="1554" t="s">
        <v>1102</v>
      </c>
      <c r="D41" s="1554" t="s">
        <v>1102</v>
      </c>
      <c r="E41" s="1554" t="s">
        <v>1102</v>
      </c>
    </row>
    <row r="42" spans="1:5" s="26" customFormat="1" ht="12.75" customHeight="1" x14ac:dyDescent="0.25">
      <c r="A42" s="1551" t="s">
        <v>1296</v>
      </c>
      <c r="B42" s="1554">
        <v>804</v>
      </c>
      <c r="C42" s="1554" t="s">
        <v>1102</v>
      </c>
      <c r="D42" s="1554" t="s">
        <v>1102</v>
      </c>
      <c r="E42" s="1554" t="s">
        <v>1102</v>
      </c>
    </row>
    <row r="43" spans="1:5" s="26" customFormat="1" ht="12.75" customHeight="1" x14ac:dyDescent="0.25">
      <c r="A43" s="1551" t="s">
        <v>1298</v>
      </c>
      <c r="B43" s="1554">
        <v>20594</v>
      </c>
      <c r="C43" s="1554" t="s">
        <v>1102</v>
      </c>
      <c r="D43" s="1554" t="s">
        <v>1102</v>
      </c>
      <c r="E43" s="1554" t="s">
        <v>1102</v>
      </c>
    </row>
    <row r="44" spans="1:5" s="1075" customFormat="1" ht="12.75" customHeight="1" x14ac:dyDescent="0.25">
      <c r="A44" s="1551"/>
      <c r="B44" s="1554"/>
      <c r="C44" s="1554"/>
      <c r="D44" s="1554"/>
      <c r="E44" s="1554"/>
    </row>
    <row r="45" spans="1:5" s="1141" customFormat="1" ht="12.75" customHeight="1" x14ac:dyDescent="0.3">
      <c r="A45" s="1552" t="s">
        <v>1977</v>
      </c>
      <c r="B45" s="1553" t="s">
        <v>1102</v>
      </c>
      <c r="C45" s="46">
        <v>388808</v>
      </c>
      <c r="D45" s="46">
        <v>408118</v>
      </c>
      <c r="E45" s="46">
        <v>446908</v>
      </c>
    </row>
    <row r="46" spans="1:5" s="1141" customFormat="1" ht="12.75" customHeight="1" x14ac:dyDescent="0.25">
      <c r="A46" s="1551" t="s">
        <v>1697</v>
      </c>
      <c r="B46" s="1554" t="s">
        <v>1102</v>
      </c>
      <c r="C46" s="1554">
        <v>135304</v>
      </c>
      <c r="D46" s="1554">
        <v>140262</v>
      </c>
      <c r="E46" s="1554">
        <v>159241</v>
      </c>
    </row>
    <row r="47" spans="1:5" s="1141" customFormat="1" ht="12.75" customHeight="1" x14ac:dyDescent="0.25">
      <c r="A47" s="1551" t="s">
        <v>2057</v>
      </c>
      <c r="B47" s="1554" t="s">
        <v>1102</v>
      </c>
      <c r="C47" s="1554">
        <v>224128</v>
      </c>
      <c r="D47" s="1554">
        <v>235640</v>
      </c>
      <c r="E47" s="1554">
        <v>254568</v>
      </c>
    </row>
    <row r="48" spans="1:5" s="1141" customFormat="1" ht="12.75" customHeight="1" x14ac:dyDescent="0.25">
      <c r="A48" s="1551" t="s">
        <v>226</v>
      </c>
      <c r="B48" s="1554" t="s">
        <v>1102</v>
      </c>
      <c r="C48" s="1554">
        <v>17526</v>
      </c>
      <c r="D48" s="1554">
        <v>19411</v>
      </c>
      <c r="E48" s="1554">
        <v>19978</v>
      </c>
    </row>
    <row r="49" spans="1:5" s="1141" customFormat="1" ht="12.75" customHeight="1" x14ac:dyDescent="0.25">
      <c r="A49" s="1551" t="s">
        <v>1019</v>
      </c>
      <c r="B49" s="1554" t="s">
        <v>1102</v>
      </c>
      <c r="C49" s="1554">
        <v>3728</v>
      </c>
      <c r="D49" s="1554">
        <v>3595</v>
      </c>
      <c r="E49" s="1554">
        <v>3680</v>
      </c>
    </row>
    <row r="50" spans="1:5" s="1141" customFormat="1" ht="12.75" customHeight="1" x14ac:dyDescent="0.25">
      <c r="A50" s="1551" t="s">
        <v>2058</v>
      </c>
      <c r="B50" s="1554" t="s">
        <v>1102</v>
      </c>
      <c r="C50" s="1554">
        <v>8122</v>
      </c>
      <c r="D50" s="1554">
        <v>9210</v>
      </c>
      <c r="E50" s="1554">
        <v>9202</v>
      </c>
    </row>
    <row r="51" spans="1:5" s="1552" customFormat="1" ht="12.75" customHeight="1" x14ac:dyDescent="0.25">
      <c r="A51" s="1551" t="s">
        <v>2059</v>
      </c>
      <c r="B51" s="1554" t="s">
        <v>1102</v>
      </c>
      <c r="C51" s="1554" t="s">
        <v>1102</v>
      </c>
      <c r="D51" s="1554" t="s">
        <v>1102</v>
      </c>
      <c r="E51" s="1554">
        <v>239</v>
      </c>
    </row>
    <row r="52" spans="1:5" s="1141" customFormat="1" ht="12.75" customHeight="1" x14ac:dyDescent="0.25">
      <c r="A52" s="1551"/>
      <c r="B52" s="1554"/>
      <c r="C52" s="1554"/>
      <c r="D52" s="1554"/>
      <c r="E52" s="1554"/>
    </row>
    <row r="53" spans="1:5" s="26" customFormat="1" ht="12.75" customHeight="1" x14ac:dyDescent="0.3">
      <c r="A53" s="1552" t="s">
        <v>1656</v>
      </c>
      <c r="B53" s="46">
        <v>278209</v>
      </c>
      <c r="C53" s="1553" t="s">
        <v>1102</v>
      </c>
      <c r="D53" s="1553" t="s">
        <v>1102</v>
      </c>
      <c r="E53" s="1553" t="s">
        <v>1102</v>
      </c>
    </row>
    <row r="54" spans="1:5" s="26" customFormat="1" ht="12.75" customHeight="1" x14ac:dyDescent="0.25">
      <c r="A54" s="1551" t="s">
        <v>1697</v>
      </c>
      <c r="B54" s="1554">
        <v>42687</v>
      </c>
      <c r="C54" s="1554" t="s">
        <v>1102</v>
      </c>
      <c r="D54" s="1554" t="s">
        <v>1102</v>
      </c>
      <c r="E54" s="1554" t="s">
        <v>1102</v>
      </c>
    </row>
    <row r="55" spans="1:5" s="26" customFormat="1" ht="12.75" customHeight="1" x14ac:dyDescent="0.25">
      <c r="A55" s="1551" t="s">
        <v>1297</v>
      </c>
      <c r="B55" s="1554">
        <v>1600</v>
      </c>
      <c r="C55" s="1554" t="s">
        <v>1102</v>
      </c>
      <c r="D55" s="1554" t="s">
        <v>1102</v>
      </c>
      <c r="E55" s="1554" t="s">
        <v>1102</v>
      </c>
    </row>
    <row r="56" spans="1:5" s="26" customFormat="1" ht="12.75" customHeight="1" x14ac:dyDescent="0.25">
      <c r="A56" s="1551" t="s">
        <v>1807</v>
      </c>
      <c r="B56" s="1554">
        <v>214091</v>
      </c>
      <c r="C56" s="1554" t="s">
        <v>1102</v>
      </c>
      <c r="D56" s="1554" t="s">
        <v>1102</v>
      </c>
      <c r="E56" s="1554" t="s">
        <v>1102</v>
      </c>
    </row>
    <row r="57" spans="1:5" s="26" customFormat="1" ht="12.75" customHeight="1" x14ac:dyDescent="0.25">
      <c r="A57" s="1551" t="s">
        <v>226</v>
      </c>
      <c r="B57" s="1554">
        <v>16583</v>
      </c>
      <c r="C57" s="1554" t="s">
        <v>1102</v>
      </c>
      <c r="D57" s="1554" t="s">
        <v>1102</v>
      </c>
      <c r="E57" s="1554" t="s">
        <v>1102</v>
      </c>
    </row>
    <row r="58" spans="1:5" s="26" customFormat="1" ht="12.75" customHeight="1" x14ac:dyDescent="0.25">
      <c r="A58" s="1551" t="s">
        <v>1019</v>
      </c>
      <c r="B58" s="1554">
        <v>3248</v>
      </c>
      <c r="C58" s="1554" t="s">
        <v>1102</v>
      </c>
      <c r="D58" s="1554" t="s">
        <v>1102</v>
      </c>
      <c r="E58" s="1554" t="s">
        <v>1102</v>
      </c>
    </row>
    <row r="59" spans="1:5" s="1075" customFormat="1" ht="12.75" customHeight="1" x14ac:dyDescent="0.25">
      <c r="A59" s="1551"/>
      <c r="B59" s="1554"/>
      <c r="C59" s="1554"/>
      <c r="D59" s="1554"/>
      <c r="E59" s="1554"/>
    </row>
    <row r="60" spans="1:5" s="1141" customFormat="1" ht="12.75" customHeight="1" x14ac:dyDescent="0.3">
      <c r="A60" s="1552" t="s">
        <v>1978</v>
      </c>
      <c r="B60" s="1553" t="s">
        <v>1102</v>
      </c>
      <c r="C60" s="46">
        <v>37622</v>
      </c>
      <c r="D60" s="46">
        <v>32736</v>
      </c>
      <c r="E60" s="1553" t="s">
        <v>1102</v>
      </c>
    </row>
    <row r="61" spans="1:5" s="1141" customFormat="1" ht="12.75" customHeight="1" x14ac:dyDescent="0.25">
      <c r="A61" s="1551" t="s">
        <v>2064</v>
      </c>
      <c r="B61" s="1554" t="s">
        <v>1102</v>
      </c>
      <c r="C61" s="1554">
        <v>37622</v>
      </c>
      <c r="D61" s="1554">
        <v>32736</v>
      </c>
      <c r="E61" s="1554" t="s">
        <v>1102</v>
      </c>
    </row>
    <row r="62" spans="1:5" s="1552" customFormat="1" ht="12.75" customHeight="1" x14ac:dyDescent="0.25">
      <c r="A62" s="1551"/>
      <c r="B62" s="1554"/>
      <c r="C62" s="1554"/>
      <c r="D62" s="1554"/>
      <c r="E62" s="1554"/>
    </row>
    <row r="63" spans="1:5" s="1552" customFormat="1" ht="12.75" customHeight="1" x14ac:dyDescent="0.3">
      <c r="A63" s="1552" t="s">
        <v>2507</v>
      </c>
      <c r="B63" s="1553" t="s">
        <v>1102</v>
      </c>
      <c r="C63" s="1553" t="s">
        <v>1102</v>
      </c>
      <c r="D63" s="1553" t="s">
        <v>1102</v>
      </c>
      <c r="E63" s="46">
        <v>69564</v>
      </c>
    </row>
    <row r="64" spans="1:5" s="1552" customFormat="1" ht="12.75" customHeight="1" x14ac:dyDescent="0.25">
      <c r="A64" s="1551" t="s">
        <v>2508</v>
      </c>
      <c r="B64" s="1554" t="s">
        <v>1102</v>
      </c>
      <c r="C64" s="1554" t="s">
        <v>1102</v>
      </c>
      <c r="D64" s="1554" t="s">
        <v>1102</v>
      </c>
      <c r="E64" s="1554">
        <v>69564</v>
      </c>
    </row>
    <row r="65" spans="1:5" s="1141" customFormat="1" ht="12.75" customHeight="1" x14ac:dyDescent="0.25">
      <c r="A65" s="1551"/>
      <c r="B65" s="1554"/>
      <c r="C65" s="1554"/>
      <c r="D65" s="1554"/>
      <c r="E65" s="1554"/>
    </row>
    <row r="66" spans="1:5" s="26" customFormat="1" ht="12.75" customHeight="1" x14ac:dyDescent="0.25">
      <c r="A66" s="1552" t="s">
        <v>1021</v>
      </c>
      <c r="B66" s="1543">
        <v>7426</v>
      </c>
      <c r="C66" s="1543">
        <v>8091</v>
      </c>
      <c r="D66" s="1543">
        <v>9015</v>
      </c>
      <c r="E66" s="1543">
        <v>9841</v>
      </c>
    </row>
    <row r="67" spans="1:5" s="1075" customFormat="1" ht="12.75" customHeight="1" x14ac:dyDescent="0.25">
      <c r="A67" s="1552"/>
      <c r="B67" s="1543"/>
      <c r="C67" s="1543"/>
      <c r="D67" s="1543"/>
      <c r="E67" s="1543"/>
    </row>
    <row r="68" spans="1:5" s="26" customFormat="1" ht="12.75" customHeight="1" x14ac:dyDescent="0.3">
      <c r="A68" s="1552" t="s">
        <v>1660</v>
      </c>
      <c r="B68" s="1543">
        <v>126750</v>
      </c>
      <c r="C68" s="1553" t="s">
        <v>1102</v>
      </c>
      <c r="D68" s="1553" t="s">
        <v>1102</v>
      </c>
      <c r="E68" s="1553" t="s">
        <v>1102</v>
      </c>
    </row>
    <row r="69" spans="1:5" s="26" customFormat="1" ht="12.75" customHeight="1" x14ac:dyDescent="0.25">
      <c r="A69" s="1551" t="s">
        <v>1698</v>
      </c>
      <c r="B69" s="1554">
        <v>112901</v>
      </c>
      <c r="C69" s="1554" t="s">
        <v>1102</v>
      </c>
      <c r="D69" s="1554" t="s">
        <v>1102</v>
      </c>
      <c r="E69" s="1554" t="s">
        <v>1102</v>
      </c>
    </row>
    <row r="70" spans="1:5" s="26" customFormat="1" ht="12.75" customHeight="1" x14ac:dyDescent="0.25">
      <c r="A70" s="1551" t="s">
        <v>1694</v>
      </c>
      <c r="B70" s="1549">
        <v>13849</v>
      </c>
      <c r="C70" s="1554" t="s">
        <v>1102</v>
      </c>
      <c r="D70" s="1554" t="s">
        <v>1102</v>
      </c>
      <c r="E70" s="1554" t="s">
        <v>1102</v>
      </c>
    </row>
    <row r="71" spans="1:5" s="1075" customFormat="1" ht="12.75" customHeight="1" x14ac:dyDescent="0.25">
      <c r="A71" s="1551"/>
      <c r="B71" s="1549"/>
      <c r="C71" s="1549"/>
      <c r="D71" s="1549"/>
      <c r="E71" s="1549"/>
    </row>
    <row r="72" spans="1:5" s="26" customFormat="1" ht="12.75" customHeight="1" x14ac:dyDescent="0.25">
      <c r="A72" s="1552" t="s">
        <v>1658</v>
      </c>
      <c r="B72" s="1543">
        <v>122712</v>
      </c>
      <c r="C72" s="1543">
        <v>123580</v>
      </c>
      <c r="D72" s="1543">
        <v>209800</v>
      </c>
      <c r="E72" s="1543">
        <v>231550</v>
      </c>
    </row>
    <row r="73" spans="1:5" s="26" customFormat="1" ht="12.75" customHeight="1" x14ac:dyDescent="0.25">
      <c r="A73" s="1551" t="s">
        <v>1689</v>
      </c>
      <c r="B73" s="1549">
        <v>51612</v>
      </c>
      <c r="C73" s="1549">
        <v>51778</v>
      </c>
      <c r="D73" s="1549">
        <v>56107</v>
      </c>
      <c r="E73" s="1549">
        <v>60279</v>
      </c>
    </row>
    <row r="74" spans="1:5" s="26" customFormat="1" ht="12.75" customHeight="1" x14ac:dyDescent="0.25">
      <c r="A74" s="1551" t="s">
        <v>880</v>
      </c>
      <c r="B74" s="1549">
        <v>9371</v>
      </c>
      <c r="C74" s="1549">
        <v>8257</v>
      </c>
      <c r="D74" s="1554">
        <v>80729</v>
      </c>
      <c r="E74" s="1554">
        <v>102129</v>
      </c>
    </row>
    <row r="75" spans="1:5" s="26" customFormat="1" ht="12.75" customHeight="1" x14ac:dyDescent="0.25">
      <c r="A75" s="1551" t="s">
        <v>879</v>
      </c>
      <c r="B75" s="1549">
        <v>51367</v>
      </c>
      <c r="C75" s="1549">
        <v>54191</v>
      </c>
      <c r="D75" s="1549">
        <v>63719</v>
      </c>
      <c r="E75" s="1549">
        <v>57654</v>
      </c>
    </row>
    <row r="76" spans="1:5" s="26" customFormat="1" ht="12.75" customHeight="1" x14ac:dyDescent="0.25">
      <c r="A76" s="1551" t="s">
        <v>1264</v>
      </c>
      <c r="B76" s="1549">
        <v>5690</v>
      </c>
      <c r="C76" s="1549">
        <v>5464</v>
      </c>
      <c r="D76" s="1549">
        <v>5235</v>
      </c>
      <c r="E76" s="1549">
        <v>5410</v>
      </c>
    </row>
    <row r="77" spans="1:5" s="26" customFormat="1" ht="12.75" customHeight="1" x14ac:dyDescent="0.25">
      <c r="A77" s="1551" t="s">
        <v>225</v>
      </c>
      <c r="B77" s="1554">
        <v>4672</v>
      </c>
      <c r="C77" s="1554">
        <v>3675</v>
      </c>
      <c r="D77" s="1549">
        <v>3797</v>
      </c>
      <c r="E77" s="1549">
        <v>6078</v>
      </c>
    </row>
    <row r="78" spans="1:5" s="26" customFormat="1" ht="12.75" customHeight="1" x14ac:dyDescent="0.25">
      <c r="A78" s="1551" t="s">
        <v>2059</v>
      </c>
      <c r="B78" s="1549" t="s">
        <v>1102</v>
      </c>
      <c r="C78" s="1554">
        <v>215</v>
      </c>
      <c r="D78" s="1554">
        <v>213</v>
      </c>
      <c r="E78" s="1549" t="s">
        <v>1102</v>
      </c>
    </row>
    <row r="79" spans="1:5" s="26" customFormat="1" ht="13.8" x14ac:dyDescent="0.25">
      <c r="A79" s="416"/>
    </row>
  </sheetData>
  <customSheetViews>
    <customSheetView guid="{F67F5823-51D5-4D47-B100-5B47C1E6BCB9}" showPageBreaks="1" fitToPage="1" printArea="1" topLeftCell="A49">
      <selection activeCell="E71" sqref="E71"/>
      <pageMargins left="0.75" right="0.75" top="1" bottom="1" header="0.5" footer="0.5"/>
      <printOptions horizontalCentered="1"/>
      <pageSetup scale="60" firstPageNumber="33" orientation="portrait" horizontalDpi="4294967293" verticalDpi="300" r:id="rId1"/>
      <headerFooter alignWithMargins="0">
        <oddFooter>&amp;C&amp;P</oddFooter>
      </headerFooter>
    </customSheetView>
    <customSheetView guid="{9014CDA8-C3FC-41E6-A045-DAEFC55B82B1}" showPageBreaks="1" fitToPage="1" printArea="1" topLeftCell="A49">
      <selection activeCell="E71" sqref="E71"/>
      <pageMargins left="0.75" right="0.75" top="1" bottom="1" header="0.5" footer="0.5"/>
      <printOptions horizontalCentered="1"/>
      <pageSetup scale="63" firstPageNumber="33" orientation="portrait" horizontalDpi="4294967293" verticalDpi="300" r:id="rId2"/>
      <headerFooter alignWithMargins="0">
        <oddFooter>&amp;C&amp;P</oddFooter>
      </headerFooter>
    </customSheetView>
  </customSheetViews>
  <mergeCells count="5">
    <mergeCell ref="A6:E6"/>
    <mergeCell ref="A1:E1"/>
    <mergeCell ref="A3:E3"/>
    <mergeCell ref="A4:E4"/>
    <mergeCell ref="A5:E5"/>
  </mergeCells>
  <phoneticPr fontId="0" type="noConversion"/>
  <printOptions horizontalCentered="1"/>
  <pageMargins left="0.74803149606299202" right="0.74803149606299202" top="0.98425196850393704" bottom="0.98425196850393704" header="0.511811023622047" footer="0.511811023622047"/>
  <pageSetup scale="69" firstPageNumber="27" orientation="portrait" useFirstPageNumber="1" r:id="rId3"/>
  <headerFooter alignWithMargins="0"/>
  <legacyDrawingHF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indexed="40"/>
    <pageSetUpPr fitToPage="1"/>
  </sheetPr>
  <dimension ref="A1:H71"/>
  <sheetViews>
    <sheetView topLeftCell="A64" zoomScaleNormal="100" workbookViewId="0">
      <selection activeCell="A2" sqref="A2"/>
    </sheetView>
  </sheetViews>
  <sheetFormatPr defaultRowHeight="13.2" x14ac:dyDescent="0.25"/>
  <cols>
    <col min="1" max="1" width="51.5546875" style="490" customWidth="1"/>
    <col min="2" max="4" width="15.5546875" customWidth="1"/>
    <col min="5" max="5" width="15.5546875" style="81" customWidth="1"/>
    <col min="6" max="6" width="11.88671875" bestFit="1" customWidth="1"/>
  </cols>
  <sheetData>
    <row r="1" spans="1:5" ht="17.399999999999999" x14ac:dyDescent="0.3">
      <c r="A1" s="1609" t="s">
        <v>2599</v>
      </c>
      <c r="B1" s="1609"/>
      <c r="C1" s="1609"/>
      <c r="D1" s="1609"/>
      <c r="E1" s="1609"/>
    </row>
    <row r="2" spans="1:5" ht="17.399999999999999" x14ac:dyDescent="0.3">
      <c r="A2" s="890"/>
    </row>
    <row r="3" spans="1:5" ht="17.399999999999999" x14ac:dyDescent="0.3">
      <c r="A3" s="1602" t="s">
        <v>366</v>
      </c>
      <c r="B3" s="1602"/>
      <c r="C3" s="1602"/>
      <c r="D3" s="1602"/>
      <c r="E3" s="1602"/>
    </row>
    <row r="4" spans="1:5" ht="17.399999999999999" x14ac:dyDescent="0.3">
      <c r="A4" s="1602" t="s">
        <v>2504</v>
      </c>
      <c r="B4" s="1602"/>
      <c r="C4" s="1602"/>
      <c r="D4" s="1602"/>
      <c r="E4" s="1602"/>
    </row>
    <row r="5" spans="1:5" ht="17.399999999999999" x14ac:dyDescent="0.3">
      <c r="A5" s="1602" t="s">
        <v>49</v>
      </c>
      <c r="B5" s="1602"/>
      <c r="C5" s="1602"/>
      <c r="D5" s="1602"/>
      <c r="E5" s="1602"/>
    </row>
    <row r="6" spans="1:5" ht="15.6" x14ac:dyDescent="0.3">
      <c r="A6" s="1631" t="s">
        <v>1203</v>
      </c>
      <c r="B6" s="1631"/>
      <c r="C6" s="1631"/>
      <c r="D6" s="1631"/>
      <c r="E6" s="1631"/>
    </row>
    <row r="8" spans="1:5" s="28" customFormat="1" ht="17.25" customHeight="1" x14ac:dyDescent="0.3">
      <c r="B8" s="1546" t="s">
        <v>1973</v>
      </c>
      <c r="C8" s="1546" t="s">
        <v>2055</v>
      </c>
      <c r="D8" s="1546" t="s">
        <v>2503</v>
      </c>
      <c r="E8" s="1546" t="s">
        <v>2505</v>
      </c>
    </row>
    <row r="9" spans="1:5" ht="4.5" customHeight="1" thickBot="1" x14ac:dyDescent="0.3">
      <c r="A9" s="24"/>
      <c r="B9" s="822"/>
      <c r="C9" s="822"/>
      <c r="D9" s="822"/>
      <c r="E9" s="822"/>
    </row>
    <row r="10" spans="1:5" ht="4.5" customHeight="1" x14ac:dyDescent="0.25">
      <c r="A10"/>
      <c r="B10" s="172"/>
      <c r="C10" s="172"/>
      <c r="D10" s="172"/>
      <c r="E10" s="172"/>
    </row>
    <row r="11" spans="1:5" s="32" customFormat="1" ht="13.8" x14ac:dyDescent="0.25">
      <c r="A11" s="32" t="s">
        <v>367</v>
      </c>
    </row>
    <row r="12" spans="1:5" s="26" customFormat="1" ht="12.75" customHeight="1" x14ac:dyDescent="0.25">
      <c r="A12" s="1552"/>
      <c r="B12" s="1552"/>
      <c r="C12" s="1552"/>
      <c r="D12" s="1552"/>
      <c r="E12" s="1552"/>
    </row>
    <row r="13" spans="1:5" s="1141" customFormat="1" ht="12.75" customHeight="1" x14ac:dyDescent="0.25">
      <c r="A13" s="1552" t="s">
        <v>1979</v>
      </c>
      <c r="B13" s="1543" t="s">
        <v>1102</v>
      </c>
      <c r="C13" s="1543">
        <v>44364</v>
      </c>
      <c r="D13" s="1543">
        <v>50284</v>
      </c>
      <c r="E13" s="1543">
        <v>47120</v>
      </c>
    </row>
    <row r="14" spans="1:5" s="1141" customFormat="1" ht="12.75" customHeight="1" x14ac:dyDescent="0.25">
      <c r="A14" s="1551" t="s">
        <v>2060</v>
      </c>
      <c r="B14" s="1554" t="s">
        <v>1102</v>
      </c>
      <c r="C14" s="1549">
        <v>38821</v>
      </c>
      <c r="D14" s="1549">
        <v>44495</v>
      </c>
      <c r="E14" s="1549">
        <v>41314</v>
      </c>
    </row>
    <row r="15" spans="1:5" s="1141" customFormat="1" ht="12.75" customHeight="1" x14ac:dyDescent="0.25">
      <c r="A15" s="1551" t="s">
        <v>1020</v>
      </c>
      <c r="B15" s="1554" t="s">
        <v>1102</v>
      </c>
      <c r="C15" s="1549">
        <v>5310</v>
      </c>
      <c r="D15" s="1549">
        <v>5259</v>
      </c>
      <c r="E15" s="1549">
        <v>5609</v>
      </c>
    </row>
    <row r="16" spans="1:5" s="1141" customFormat="1" ht="12.75" customHeight="1" x14ac:dyDescent="0.25">
      <c r="A16" s="1551" t="s">
        <v>2061</v>
      </c>
      <c r="B16" s="1554" t="s">
        <v>1102</v>
      </c>
      <c r="C16" s="1549">
        <v>233</v>
      </c>
      <c r="D16" s="1549">
        <v>530</v>
      </c>
      <c r="E16" s="1549">
        <v>197</v>
      </c>
    </row>
    <row r="17" spans="1:5" s="1141" customFormat="1" ht="12.75" customHeight="1" x14ac:dyDescent="0.25">
      <c r="A17" s="1552"/>
      <c r="B17" s="1552"/>
      <c r="C17" s="1552"/>
      <c r="D17" s="1552"/>
      <c r="E17" s="1552"/>
    </row>
    <row r="18" spans="1:5" s="26" customFormat="1" ht="13.8" x14ac:dyDescent="0.25">
      <c r="A18" s="1552" t="s">
        <v>1265</v>
      </c>
      <c r="B18" s="1543">
        <v>705765</v>
      </c>
      <c r="C18" s="1543">
        <v>743188</v>
      </c>
      <c r="D18" s="1543">
        <v>794506</v>
      </c>
      <c r="E18" s="1543">
        <v>848559</v>
      </c>
    </row>
    <row r="19" spans="1:5" s="26" customFormat="1" ht="13.8" x14ac:dyDescent="0.25">
      <c r="A19" s="1551" t="s">
        <v>1294</v>
      </c>
      <c r="B19" s="1549">
        <v>13301</v>
      </c>
      <c r="C19" s="1549">
        <v>34647</v>
      </c>
      <c r="D19" s="1549">
        <v>48947</v>
      </c>
      <c r="E19" s="1549">
        <v>67500</v>
      </c>
    </row>
    <row r="20" spans="1:5" s="26" customFormat="1" ht="13.8" x14ac:dyDescent="0.25">
      <c r="A20" s="1551" t="s">
        <v>1293</v>
      </c>
      <c r="B20" s="1549">
        <v>692464</v>
      </c>
      <c r="C20" s="1549">
        <v>708541</v>
      </c>
      <c r="D20" s="1549">
        <v>745559</v>
      </c>
      <c r="E20" s="1549">
        <v>781059</v>
      </c>
    </row>
    <row r="21" spans="1:5" s="1077" customFormat="1" ht="13.8" x14ac:dyDescent="0.25">
      <c r="A21" s="1551"/>
      <c r="B21" s="1549"/>
      <c r="C21" s="1549"/>
      <c r="D21" s="1549"/>
      <c r="E21" s="1549"/>
    </row>
    <row r="22" spans="1:5" s="26" customFormat="1" ht="13.8" x14ac:dyDescent="0.25">
      <c r="A22" s="1552" t="s">
        <v>1266</v>
      </c>
      <c r="B22" s="1543">
        <v>54876</v>
      </c>
      <c r="C22" s="1543">
        <v>63261</v>
      </c>
      <c r="D22" s="1543">
        <v>63568</v>
      </c>
      <c r="E22" s="1543">
        <v>6649</v>
      </c>
    </row>
    <row r="23" spans="1:5" s="26" customFormat="1" ht="13.8" x14ac:dyDescent="0.25">
      <c r="A23" s="1551" t="s">
        <v>1699</v>
      </c>
      <c r="B23" s="1554">
        <v>54405</v>
      </c>
      <c r="C23" s="1554">
        <v>62620</v>
      </c>
      <c r="D23" s="1554">
        <v>62813</v>
      </c>
      <c r="E23" s="1554">
        <v>65612</v>
      </c>
    </row>
    <row r="24" spans="1:5" s="26" customFormat="1" ht="13.8" x14ac:dyDescent="0.25">
      <c r="A24" s="1551" t="s">
        <v>1700</v>
      </c>
      <c r="B24" s="1554">
        <v>471</v>
      </c>
      <c r="C24" s="1554">
        <v>641</v>
      </c>
      <c r="D24" s="1554">
        <v>755</v>
      </c>
      <c r="E24" s="1554">
        <v>837</v>
      </c>
    </row>
    <row r="25" spans="1:5" s="1077" customFormat="1" ht="13.8" x14ac:dyDescent="0.25">
      <c r="A25" s="1551"/>
      <c r="B25" s="1554"/>
      <c r="C25" s="1554"/>
      <c r="D25" s="1554"/>
      <c r="E25" s="1554"/>
    </row>
    <row r="26" spans="1:5" s="26" customFormat="1" ht="13.8" x14ac:dyDescent="0.25">
      <c r="A26" s="1552" t="s">
        <v>1177</v>
      </c>
      <c r="B26" s="1543">
        <v>6492</v>
      </c>
      <c r="C26" s="1543">
        <v>8039</v>
      </c>
      <c r="D26" s="1543">
        <v>7029</v>
      </c>
      <c r="E26" s="1543">
        <v>7651</v>
      </c>
    </row>
    <row r="27" spans="1:5" s="1077" customFormat="1" ht="13.8" x14ac:dyDescent="0.25">
      <c r="A27" s="1552"/>
      <c r="B27" s="1543"/>
      <c r="C27" s="1543"/>
      <c r="D27" s="1543"/>
      <c r="E27" s="1543"/>
    </row>
    <row r="28" spans="1:5" s="26" customFormat="1" ht="13.8" x14ac:dyDescent="0.25">
      <c r="A28" s="1552" t="s">
        <v>545</v>
      </c>
      <c r="B28" s="1543">
        <v>7375</v>
      </c>
      <c r="C28" s="1543">
        <v>7967</v>
      </c>
      <c r="D28" s="1543">
        <v>8060</v>
      </c>
      <c r="E28" s="1543">
        <v>8325</v>
      </c>
    </row>
    <row r="29" spans="1:5" s="1077" customFormat="1" ht="13.8" x14ac:dyDescent="0.25">
      <c r="A29" s="1552"/>
      <c r="B29" s="1543"/>
      <c r="C29" s="1543"/>
      <c r="D29" s="1543"/>
      <c r="E29" s="1543"/>
    </row>
    <row r="30" spans="1:5" s="1141" customFormat="1" ht="13.8" x14ac:dyDescent="0.25">
      <c r="A30" s="1552" t="s">
        <v>1980</v>
      </c>
      <c r="B30" s="1543" t="s">
        <v>1102</v>
      </c>
      <c r="C30" s="1543">
        <v>153092</v>
      </c>
      <c r="D30" s="1543">
        <v>163184</v>
      </c>
      <c r="E30" s="1543">
        <v>185440</v>
      </c>
    </row>
    <row r="31" spans="1:5" s="1141" customFormat="1" ht="13.8" x14ac:dyDescent="0.25">
      <c r="A31" s="1551" t="s">
        <v>2062</v>
      </c>
      <c r="B31" s="1554" t="s">
        <v>1102</v>
      </c>
      <c r="C31" s="1555">
        <v>125705</v>
      </c>
      <c r="D31" s="1555">
        <v>133261</v>
      </c>
      <c r="E31" s="1555">
        <v>144091</v>
      </c>
    </row>
    <row r="32" spans="1:5" s="1141" customFormat="1" ht="13.8" x14ac:dyDescent="0.25">
      <c r="A32" s="1551" t="s">
        <v>2063</v>
      </c>
      <c r="B32" s="1554" t="s">
        <v>1102</v>
      </c>
      <c r="C32" s="1555">
        <v>27387</v>
      </c>
      <c r="D32" s="1555">
        <v>29923</v>
      </c>
      <c r="E32" s="1555">
        <v>41349</v>
      </c>
    </row>
    <row r="33" spans="1:5" s="1141" customFormat="1" ht="13.8" x14ac:dyDescent="0.25">
      <c r="A33" s="1552"/>
      <c r="B33" s="1543"/>
      <c r="C33" s="1543"/>
      <c r="D33" s="1543"/>
      <c r="E33" s="1543"/>
    </row>
    <row r="34" spans="1:5" s="1038" customFormat="1" ht="13.8" x14ac:dyDescent="0.25">
      <c r="A34" s="1552" t="s">
        <v>1808</v>
      </c>
      <c r="B34" s="1543">
        <v>9716</v>
      </c>
      <c r="C34" s="1543" t="s">
        <v>1102</v>
      </c>
      <c r="D34" s="1543" t="s">
        <v>1102</v>
      </c>
      <c r="E34" s="1543" t="s">
        <v>1102</v>
      </c>
    </row>
    <row r="35" spans="1:5" s="1038" customFormat="1" ht="13.8" x14ac:dyDescent="0.25">
      <c r="A35" s="1551" t="s">
        <v>1917</v>
      </c>
      <c r="B35" s="1549">
        <v>4277</v>
      </c>
      <c r="C35" s="1554" t="s">
        <v>1102</v>
      </c>
      <c r="D35" s="1554" t="s">
        <v>1102</v>
      </c>
      <c r="E35" s="1554" t="s">
        <v>1102</v>
      </c>
    </row>
    <row r="36" spans="1:5" s="1038" customFormat="1" ht="13.8" x14ac:dyDescent="0.25">
      <c r="A36" s="1551" t="s">
        <v>1020</v>
      </c>
      <c r="B36" s="1549">
        <v>5439</v>
      </c>
      <c r="C36" s="1554" t="s">
        <v>1102</v>
      </c>
      <c r="D36" s="1554" t="s">
        <v>1102</v>
      </c>
      <c r="E36" s="1554" t="s">
        <v>1102</v>
      </c>
    </row>
    <row r="37" spans="1:5" s="1077" customFormat="1" ht="13.8" x14ac:dyDescent="0.25">
      <c r="A37" s="1551"/>
      <c r="B37" s="1549"/>
      <c r="C37" s="1549"/>
      <c r="D37" s="1549"/>
      <c r="E37" s="1549"/>
    </row>
    <row r="38" spans="1:5" s="26" customFormat="1" ht="13.8" x14ac:dyDescent="0.25">
      <c r="A38" s="1552" t="s">
        <v>1701</v>
      </c>
      <c r="B38" s="1543">
        <v>135125</v>
      </c>
      <c r="C38" s="1543">
        <v>167494</v>
      </c>
      <c r="D38" s="1543">
        <v>184395</v>
      </c>
      <c r="E38" s="1543" t="s">
        <v>1102</v>
      </c>
    </row>
    <row r="39" spans="1:5" s="26" customFormat="1" ht="13.8" x14ac:dyDescent="0.25">
      <c r="A39" s="1551" t="s">
        <v>1702</v>
      </c>
      <c r="B39" s="1554">
        <v>134511</v>
      </c>
      <c r="C39" s="1554">
        <v>167494</v>
      </c>
      <c r="D39" s="1554">
        <v>184395</v>
      </c>
      <c r="E39" s="1554" t="s">
        <v>1102</v>
      </c>
    </row>
    <row r="40" spans="1:5" s="26" customFormat="1" ht="13.8" x14ac:dyDescent="0.25">
      <c r="A40" s="1551" t="s">
        <v>1693</v>
      </c>
      <c r="B40" s="1554">
        <v>400</v>
      </c>
      <c r="C40" s="1554" t="s">
        <v>1102</v>
      </c>
      <c r="D40" s="1554" t="s">
        <v>1102</v>
      </c>
      <c r="E40" s="1554" t="s">
        <v>1102</v>
      </c>
    </row>
    <row r="41" spans="1:5" s="1038" customFormat="1" ht="13.8" x14ac:dyDescent="0.25">
      <c r="A41" s="1551" t="s">
        <v>1916</v>
      </c>
      <c r="B41" s="1554">
        <v>214</v>
      </c>
      <c r="C41" s="1554" t="s">
        <v>1102</v>
      </c>
      <c r="D41" s="1554" t="s">
        <v>1102</v>
      </c>
      <c r="E41" s="1554" t="s">
        <v>1102</v>
      </c>
    </row>
    <row r="42" spans="1:5" s="1552" customFormat="1" ht="13.8" x14ac:dyDescent="0.25">
      <c r="A42" s="1551"/>
      <c r="B42" s="1554"/>
      <c r="C42" s="1554"/>
      <c r="D42" s="1554"/>
      <c r="E42" s="1554"/>
    </row>
    <row r="43" spans="1:5" s="1552" customFormat="1" ht="13.8" x14ac:dyDescent="0.25">
      <c r="A43" s="1552" t="s">
        <v>2509</v>
      </c>
      <c r="B43" s="1543" t="s">
        <v>1102</v>
      </c>
      <c r="C43" s="1543" t="s">
        <v>1102</v>
      </c>
      <c r="D43" s="1543" t="s">
        <v>1102</v>
      </c>
      <c r="E43" s="1543">
        <v>222435</v>
      </c>
    </row>
    <row r="44" spans="1:5" s="1552" customFormat="1" ht="13.8" x14ac:dyDescent="0.25">
      <c r="A44" s="1551" t="s">
        <v>2510</v>
      </c>
      <c r="B44" s="1554" t="s">
        <v>1102</v>
      </c>
      <c r="C44" s="1554" t="s">
        <v>1102</v>
      </c>
      <c r="D44" s="1554" t="s">
        <v>1102</v>
      </c>
      <c r="E44" s="1554">
        <v>222435</v>
      </c>
    </row>
    <row r="45" spans="1:5" s="1077" customFormat="1" ht="13.8" x14ac:dyDescent="0.25">
      <c r="A45" s="1551"/>
      <c r="B45" s="1554"/>
      <c r="C45" s="1554"/>
      <c r="D45" s="1554"/>
      <c r="E45" s="1554"/>
    </row>
    <row r="46" spans="1:5" s="26" customFormat="1" ht="13.8" x14ac:dyDescent="0.25">
      <c r="A46" s="1552" t="s">
        <v>1659</v>
      </c>
      <c r="B46" s="1543">
        <v>137821</v>
      </c>
      <c r="C46" s="1543" t="s">
        <v>1102</v>
      </c>
      <c r="D46" s="1543" t="s">
        <v>1102</v>
      </c>
      <c r="E46" s="1543" t="s">
        <v>1102</v>
      </c>
    </row>
    <row r="47" spans="1:5" s="26" customFormat="1" ht="13.8" x14ac:dyDescent="0.25">
      <c r="A47" s="1551" t="s">
        <v>1703</v>
      </c>
      <c r="B47" s="1554">
        <v>128988</v>
      </c>
      <c r="C47" s="1554" t="s">
        <v>1102</v>
      </c>
      <c r="D47" s="1554" t="s">
        <v>1102</v>
      </c>
      <c r="E47" s="1554" t="s">
        <v>1102</v>
      </c>
    </row>
    <row r="48" spans="1:5" s="26" customFormat="1" ht="13.8" x14ac:dyDescent="0.25">
      <c r="A48" s="1551" t="s">
        <v>1695</v>
      </c>
      <c r="B48" s="1554">
        <v>8833</v>
      </c>
      <c r="C48" s="1554" t="s">
        <v>1102</v>
      </c>
      <c r="D48" s="1554" t="s">
        <v>1102</v>
      </c>
      <c r="E48" s="1554" t="s">
        <v>1102</v>
      </c>
    </row>
    <row r="49" spans="1:8" s="1077" customFormat="1" ht="13.8" x14ac:dyDescent="0.25">
      <c r="A49" s="1551"/>
      <c r="B49" s="1554"/>
      <c r="C49" s="1554"/>
      <c r="D49" s="1554"/>
      <c r="E49" s="1554"/>
    </row>
    <row r="50" spans="1:8" s="26" customFormat="1" ht="13.8" x14ac:dyDescent="0.25">
      <c r="A50" s="1552" t="s">
        <v>929</v>
      </c>
      <c r="B50" s="46">
        <v>77158</v>
      </c>
      <c r="C50" s="46">
        <v>83628</v>
      </c>
      <c r="D50" s="46">
        <v>90735</v>
      </c>
      <c r="E50" s="46">
        <v>98847</v>
      </c>
    </row>
    <row r="51" spans="1:8" s="1077" customFormat="1" ht="13.8" x14ac:dyDescent="0.25">
      <c r="A51" s="1552"/>
      <c r="B51" s="46"/>
      <c r="C51" s="46"/>
      <c r="D51" s="46"/>
      <c r="E51" s="46"/>
    </row>
    <row r="52" spans="1:8" s="1141" customFormat="1" ht="13.8" x14ac:dyDescent="0.25">
      <c r="A52" s="1552" t="s">
        <v>1178</v>
      </c>
      <c r="B52" s="1543">
        <v>125951</v>
      </c>
      <c r="C52" s="1543">
        <v>125667</v>
      </c>
      <c r="D52" s="1543">
        <v>120969</v>
      </c>
      <c r="E52" s="1543">
        <v>120798</v>
      </c>
    </row>
    <row r="53" spans="1:8" s="26" customFormat="1" ht="13.8" x14ac:dyDescent="0.25">
      <c r="A53" s="1552" t="s">
        <v>2065</v>
      </c>
      <c r="B53" s="1543" t="s">
        <v>1102</v>
      </c>
      <c r="C53" s="1552">
        <v>204</v>
      </c>
      <c r="D53" s="1552">
        <v>188</v>
      </c>
      <c r="E53" s="1552">
        <v>177</v>
      </c>
      <c r="F53" s="363"/>
    </row>
    <row r="54" spans="1:8" s="26" customFormat="1" ht="4.5" customHeight="1" x14ac:dyDescent="0.25">
      <c r="A54" s="1552"/>
      <c r="B54" s="83"/>
      <c r="C54" s="83"/>
      <c r="D54" s="83"/>
      <c r="E54" s="83"/>
    </row>
    <row r="55" spans="1:8" s="32" customFormat="1" ht="13.8" x14ac:dyDescent="0.25">
      <c r="A55" s="32" t="s">
        <v>1179</v>
      </c>
      <c r="B55" s="1544">
        <v>2021700</v>
      </c>
      <c r="C55" s="1544">
        <v>2165593</v>
      </c>
      <c r="D55" s="1544">
        <v>2370199</v>
      </c>
      <c r="E55" s="1544">
        <v>2568911</v>
      </c>
      <c r="F55" s="111"/>
    </row>
    <row r="56" spans="1:8" s="42" customFormat="1" ht="12" customHeight="1" x14ac:dyDescent="0.2">
      <c r="A56" s="42" t="s">
        <v>503</v>
      </c>
      <c r="B56" s="1550">
        <v>5.7089748315699573</v>
      </c>
      <c r="C56" s="1550">
        <v>7.1174259286738817</v>
      </c>
      <c r="D56" s="1550">
        <v>9.448035711234759</v>
      </c>
      <c r="E56" s="1550">
        <f>(E55/D55-1)*100</f>
        <v>8.3837686202719688</v>
      </c>
      <c r="H56" s="145"/>
    </row>
    <row r="57" spans="1:8" s="32" customFormat="1" ht="12.75" customHeight="1" x14ac:dyDescent="0.25"/>
    <row r="58" spans="1:8" s="32" customFormat="1" ht="13.8" x14ac:dyDescent="0.25">
      <c r="A58" s="32" t="s">
        <v>810</v>
      </c>
      <c r="B58" s="1544">
        <v>56991</v>
      </c>
      <c r="C58" s="1544">
        <v>22003</v>
      </c>
      <c r="D58" s="1544">
        <v>-5609</v>
      </c>
      <c r="E58" s="1544">
        <v>83817</v>
      </c>
    </row>
    <row r="59" spans="1:8" s="26" customFormat="1" ht="12.75" customHeight="1" x14ac:dyDescent="0.25">
      <c r="A59" s="1552"/>
      <c r="B59" s="1552"/>
      <c r="C59" s="1552"/>
      <c r="D59" s="1552"/>
      <c r="E59" s="1552"/>
    </row>
    <row r="60" spans="1:8" s="26" customFormat="1" ht="12.75" customHeight="1" x14ac:dyDescent="0.25">
      <c r="A60" s="32" t="s">
        <v>2511</v>
      </c>
      <c r="B60" s="1544">
        <v>2123825</v>
      </c>
      <c r="C60" s="1544">
        <v>2205030</v>
      </c>
      <c r="D60" s="1544">
        <v>2299257</v>
      </c>
      <c r="E60" s="1544">
        <v>2308783</v>
      </c>
    </row>
    <row r="61" spans="1:8" s="26" customFormat="1" ht="12.75" customHeight="1" x14ac:dyDescent="0.25">
      <c r="A61" s="416"/>
    </row>
    <row r="62" spans="1:8" s="26" customFormat="1" ht="13.8" x14ac:dyDescent="0.25">
      <c r="A62" s="416" t="s">
        <v>1493</v>
      </c>
      <c r="C62" s="36"/>
      <c r="D62" s="36"/>
      <c r="E62" s="36"/>
    </row>
    <row r="63" spans="1:8" s="26" customFormat="1" ht="12.75" customHeight="1" x14ac:dyDescent="0.25">
      <c r="A63" s="416"/>
    </row>
    <row r="64" spans="1:8" s="26" customFormat="1" ht="13.8" x14ac:dyDescent="0.25">
      <c r="A64" s="1603" t="s">
        <v>2506</v>
      </c>
      <c r="B64" s="1603"/>
      <c r="C64" s="1603"/>
      <c r="D64" s="1603"/>
    </row>
    <row r="65" spans="1:5" s="26" customFormat="1" ht="13.8" x14ac:dyDescent="0.25">
      <c r="A65" s="416"/>
    </row>
    <row r="66" spans="1:5" s="26" customFormat="1" ht="13.8" x14ac:dyDescent="0.25">
      <c r="A66" s="891"/>
    </row>
    <row r="67" spans="1:5" s="26" customFormat="1" ht="13.8" x14ac:dyDescent="0.25">
      <c r="A67" s="416"/>
      <c r="B67" s="36"/>
      <c r="C67" s="36"/>
      <c r="D67" s="36"/>
      <c r="E67" s="36"/>
    </row>
    <row r="69" spans="1:5" x14ac:dyDescent="0.25">
      <c r="B69" s="47"/>
      <c r="C69" s="47"/>
      <c r="D69" s="47"/>
      <c r="E69" s="47"/>
    </row>
    <row r="71" spans="1:5" x14ac:dyDescent="0.25">
      <c r="B71" s="117"/>
      <c r="C71" s="117"/>
      <c r="D71" s="117"/>
      <c r="E71" s="117"/>
    </row>
  </sheetData>
  <mergeCells count="6">
    <mergeCell ref="A64:D64"/>
    <mergeCell ref="A1:E1"/>
    <mergeCell ref="A3:E3"/>
    <mergeCell ref="A4:E4"/>
    <mergeCell ref="A5:E5"/>
    <mergeCell ref="A6:E6"/>
  </mergeCells>
  <hyperlinks>
    <hyperlink ref="A64" r:id="rId1" display="Source: P.E.I. Department of Finance, Public Accounts, volume I, Financial Statements 2012 - 2015." xr:uid="{00000000-0004-0000-5500-000000000000}"/>
    <hyperlink ref="A64:D64" r:id="rId2" display="Source: P.E.I. Department of Finance, Public Accounts, volume I, Financial Statements 2013 - 2016." xr:uid="{00000000-0004-0000-5500-000001000000}"/>
  </hyperlinks>
  <printOptions horizontalCentered="1"/>
  <pageMargins left="0.74803149606299202" right="0.74803149606299202" top="0.98425196850393704" bottom="0.98425196850393704" header="0.511811023622047" footer="0.511811023622047"/>
  <pageSetup scale="80" firstPageNumber="27" orientation="portrait" useFirstPageNumber="1" r:id="rId3"/>
  <headerFooter alignWithMargins="0"/>
  <legacyDrawingHF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2">
    <tabColor indexed="40"/>
    <pageSetUpPr fitToPage="1"/>
  </sheetPr>
  <dimension ref="A1:L62"/>
  <sheetViews>
    <sheetView zoomScaleNormal="100" workbookViewId="0">
      <selection activeCell="A2" sqref="A2"/>
    </sheetView>
  </sheetViews>
  <sheetFormatPr defaultRowHeight="13.2" x14ac:dyDescent="0.25"/>
  <cols>
    <col min="1" max="1" width="44.109375" customWidth="1"/>
    <col min="2" max="4" width="17.6640625" customWidth="1"/>
  </cols>
  <sheetData>
    <row r="1" spans="1:4" ht="17.399999999999999" x14ac:dyDescent="0.3">
      <c r="A1" s="1609" t="s">
        <v>2598</v>
      </c>
      <c r="B1" s="1609"/>
      <c r="C1" s="1609"/>
      <c r="D1" s="1609"/>
    </row>
    <row r="2" spans="1:4" ht="17.399999999999999" x14ac:dyDescent="0.3">
      <c r="A2" s="27"/>
    </row>
    <row r="3" spans="1:4" ht="17.399999999999999" x14ac:dyDescent="0.3">
      <c r="A3" s="1602" t="s">
        <v>2512</v>
      </c>
      <c r="B3" s="1602"/>
      <c r="C3" s="1602"/>
      <c r="D3" s="1602"/>
    </row>
    <row r="4" spans="1:4" ht="17.399999999999999" x14ac:dyDescent="0.3">
      <c r="A4" s="1602" t="s">
        <v>387</v>
      </c>
      <c r="B4" s="1602"/>
      <c r="C4" s="1602"/>
      <c r="D4" s="1602"/>
    </row>
    <row r="5" spans="1:4" ht="12.75" customHeight="1" x14ac:dyDescent="0.3">
      <c r="A5" s="15"/>
      <c r="B5" s="15"/>
      <c r="C5" s="15"/>
      <c r="D5" s="15"/>
    </row>
    <row r="7" spans="1:4" s="28" customFormat="1" ht="15.6" x14ac:dyDescent="0.3">
      <c r="B7" s="37" t="s">
        <v>350</v>
      </c>
      <c r="C7" s="37" t="s">
        <v>11</v>
      </c>
      <c r="D7" s="37" t="s">
        <v>320</v>
      </c>
    </row>
    <row r="8" spans="1:4" s="28" customFormat="1" ht="15.6" x14ac:dyDescent="0.3">
      <c r="A8" s="28" t="s">
        <v>546</v>
      </c>
      <c r="B8" s="37" t="s">
        <v>351</v>
      </c>
      <c r="C8" s="37" t="s">
        <v>351</v>
      </c>
      <c r="D8" s="37" t="s">
        <v>351</v>
      </c>
    </row>
    <row r="9" spans="1:4" ht="4.5" customHeight="1" thickBot="1" x14ac:dyDescent="0.3">
      <c r="A9" s="24"/>
      <c r="B9" s="24"/>
      <c r="C9" s="24"/>
      <c r="D9" s="24"/>
    </row>
    <row r="10" spans="1:4" ht="4.5" customHeight="1" x14ac:dyDescent="0.25"/>
    <row r="11" spans="1:4" s="10" customFormat="1" ht="13.8" x14ac:dyDescent="0.25">
      <c r="A11" s="1545">
        <v>2011</v>
      </c>
      <c r="B11" s="1543">
        <v>2473</v>
      </c>
      <c r="C11" s="1543">
        <v>871</v>
      </c>
      <c r="D11" s="1543">
        <v>3344</v>
      </c>
    </row>
    <row r="12" spans="1:4" s="10" customFormat="1" ht="13.8" x14ac:dyDescent="0.25">
      <c r="A12" s="1545">
        <v>2012</v>
      </c>
      <c r="B12" s="1543">
        <v>2454</v>
      </c>
      <c r="C12" s="1543">
        <v>668</v>
      </c>
      <c r="D12" s="1543">
        <v>3122</v>
      </c>
    </row>
    <row r="13" spans="1:4" s="10" customFormat="1" ht="13.8" x14ac:dyDescent="0.25">
      <c r="A13" s="1545">
        <v>2013</v>
      </c>
      <c r="B13" s="1543">
        <v>2476</v>
      </c>
      <c r="C13" s="1543">
        <v>625</v>
      </c>
      <c r="D13" s="1543">
        <v>3101</v>
      </c>
    </row>
    <row r="14" spans="1:4" s="10" customFormat="1" ht="13.8" x14ac:dyDescent="0.25">
      <c r="A14" s="1545">
        <v>2014</v>
      </c>
      <c r="B14" s="1543">
        <v>2412</v>
      </c>
      <c r="C14" s="1543">
        <v>691</v>
      </c>
      <c r="D14" s="1543">
        <v>3103</v>
      </c>
    </row>
    <row r="15" spans="1:4" s="10" customFormat="1" ht="13.8" x14ac:dyDescent="0.25">
      <c r="A15" s="1545">
        <v>2015</v>
      </c>
      <c r="B15" s="1543">
        <v>2357</v>
      </c>
      <c r="C15" s="1543">
        <v>673</v>
      </c>
      <c r="D15" s="1543">
        <v>3030</v>
      </c>
    </row>
    <row r="16" spans="1:4" s="10" customFormat="1" ht="13.8" x14ac:dyDescent="0.25">
      <c r="A16" s="1545">
        <v>2016</v>
      </c>
      <c r="B16" s="1543">
        <v>2287</v>
      </c>
      <c r="C16" s="1543">
        <v>749</v>
      </c>
      <c r="D16" s="1543">
        <v>3036</v>
      </c>
    </row>
    <row r="17" spans="1:12" s="10" customFormat="1" ht="13.8" x14ac:dyDescent="0.25">
      <c r="A17" s="1545">
        <v>2017</v>
      </c>
      <c r="B17" s="1543">
        <v>2306</v>
      </c>
      <c r="C17" s="1543">
        <v>741</v>
      </c>
      <c r="D17" s="1543">
        <v>3047</v>
      </c>
    </row>
    <row r="18" spans="1:12" ht="13.8" x14ac:dyDescent="0.25">
      <c r="A18" s="1545">
        <v>2018</v>
      </c>
      <c r="B18" s="1543">
        <v>2356</v>
      </c>
      <c r="C18" s="1543">
        <v>817</v>
      </c>
      <c r="D18" s="1543">
        <v>3173</v>
      </c>
    </row>
    <row r="19" spans="1:12" ht="13.8" x14ac:dyDescent="0.25">
      <c r="A19" s="1545">
        <v>2019</v>
      </c>
      <c r="B19" s="1543">
        <v>2422</v>
      </c>
      <c r="C19" s="1543">
        <v>828</v>
      </c>
      <c r="D19" s="1543">
        <v>3250</v>
      </c>
    </row>
    <row r="20" spans="1:12" ht="13.8" x14ac:dyDescent="0.25">
      <c r="A20" s="1545">
        <v>2020</v>
      </c>
      <c r="B20" s="1543">
        <v>2452</v>
      </c>
      <c r="C20" s="1543">
        <v>956</v>
      </c>
      <c r="D20" s="1543">
        <v>3408</v>
      </c>
    </row>
    <row r="21" spans="1:12" ht="13.8" x14ac:dyDescent="0.25">
      <c r="A21" s="950">
        <v>2021</v>
      </c>
      <c r="B21" s="13">
        <v>2500</v>
      </c>
      <c r="C21" s="13">
        <v>1186</v>
      </c>
      <c r="D21" s="13">
        <v>3686</v>
      </c>
    </row>
    <row r="22" spans="1:12" ht="14.25" customHeight="1" x14ac:dyDescent="0.25">
      <c r="A22" s="1076">
        <v>2022</v>
      </c>
      <c r="B22" s="13">
        <v>2635</v>
      </c>
      <c r="C22" s="13">
        <v>1043</v>
      </c>
      <c r="D22" s="13">
        <v>3678</v>
      </c>
    </row>
    <row r="23" spans="1:12" ht="14.25" customHeight="1" x14ac:dyDescent="0.25">
      <c r="A23" s="10"/>
      <c r="B23" s="13"/>
      <c r="C23" s="13"/>
      <c r="D23" s="13"/>
    </row>
    <row r="25" spans="1:12" ht="15.6" x14ac:dyDescent="0.3">
      <c r="B25" s="37" t="s">
        <v>350</v>
      </c>
      <c r="C25" s="37" t="s">
        <v>11</v>
      </c>
      <c r="D25" s="37" t="s">
        <v>320</v>
      </c>
    </row>
    <row r="26" spans="1:12" ht="15.6" x14ac:dyDescent="0.3">
      <c r="A26" s="11">
        <v>2022</v>
      </c>
      <c r="B26" s="37" t="s">
        <v>351</v>
      </c>
      <c r="C26" s="37" t="s">
        <v>351</v>
      </c>
      <c r="D26" s="37" t="s">
        <v>351</v>
      </c>
    </row>
    <row r="27" spans="1:12" ht="4.5" customHeight="1" thickBot="1" x14ac:dyDescent="0.3">
      <c r="A27" s="24"/>
      <c r="B27" s="24"/>
      <c r="C27" s="24"/>
      <c r="D27" s="24"/>
    </row>
    <row r="28" spans="1:12" ht="4.5" customHeight="1" x14ac:dyDescent="0.25"/>
    <row r="29" spans="1:12" s="26" customFormat="1" ht="14.4" x14ac:dyDescent="0.25">
      <c r="A29" s="26" t="s">
        <v>1974</v>
      </c>
      <c r="B29" s="36">
        <v>130</v>
      </c>
      <c r="C29" s="36">
        <v>21</v>
      </c>
      <c r="D29" s="36">
        <f>B29+C29</f>
        <v>151</v>
      </c>
      <c r="I29" s="1078"/>
      <c r="J29" s="1079"/>
      <c r="K29" s="1079"/>
      <c r="L29" s="1079"/>
    </row>
    <row r="30" spans="1:12" s="26" customFormat="1" ht="14.4" x14ac:dyDescent="0.25">
      <c r="A30" s="442" t="s">
        <v>1975</v>
      </c>
      <c r="B30" s="36">
        <v>47</v>
      </c>
      <c r="C30" s="26">
        <v>20</v>
      </c>
      <c r="D30" s="36">
        <f t="shared" ref="D30:D46" si="0">B30+C30</f>
        <v>67</v>
      </c>
      <c r="I30" s="1078"/>
      <c r="J30" s="1079"/>
      <c r="K30" s="1079"/>
      <c r="L30" s="1079"/>
    </row>
    <row r="31" spans="1:12" s="1038" customFormat="1" ht="14.4" x14ac:dyDescent="0.25">
      <c r="A31" s="442" t="s">
        <v>1976</v>
      </c>
      <c r="B31" s="36">
        <v>81</v>
      </c>
      <c r="C31" s="1038">
        <v>29</v>
      </c>
      <c r="D31" s="36">
        <f t="shared" si="0"/>
        <v>110</v>
      </c>
      <c r="I31" s="1078"/>
      <c r="J31" s="1079"/>
      <c r="K31" s="1079"/>
      <c r="L31" s="1079"/>
    </row>
    <row r="32" spans="1:12" s="26" customFormat="1" ht="14.4" x14ac:dyDescent="0.25">
      <c r="A32" s="26" t="s">
        <v>1977</v>
      </c>
      <c r="B32" s="36">
        <v>153</v>
      </c>
      <c r="C32" s="36">
        <v>42</v>
      </c>
      <c r="D32" s="36">
        <f t="shared" si="0"/>
        <v>195</v>
      </c>
      <c r="I32" s="1078"/>
      <c r="J32" s="1079"/>
      <c r="K32" s="1079"/>
      <c r="L32" s="1079"/>
    </row>
    <row r="33" spans="1:12" s="26" customFormat="1" ht="14.4" x14ac:dyDescent="0.25">
      <c r="A33" s="26" t="s">
        <v>1020</v>
      </c>
      <c r="B33" s="36">
        <v>2</v>
      </c>
      <c r="C33" s="36">
        <v>0</v>
      </c>
      <c r="D33" s="36">
        <f t="shared" si="0"/>
        <v>2</v>
      </c>
      <c r="I33" s="1078"/>
      <c r="J33" s="1079"/>
      <c r="K33" s="1079"/>
      <c r="L33" s="1079"/>
    </row>
    <row r="34" spans="1:12" s="26" customFormat="1" ht="14.4" x14ac:dyDescent="0.25">
      <c r="A34" s="26" t="s">
        <v>2507</v>
      </c>
      <c r="B34" s="36">
        <v>110</v>
      </c>
      <c r="C34" s="36">
        <v>60</v>
      </c>
      <c r="D34" s="36">
        <f t="shared" si="0"/>
        <v>170</v>
      </c>
      <c r="I34" s="1078"/>
      <c r="J34" s="1079"/>
      <c r="K34" s="1079"/>
      <c r="L34" s="1079"/>
    </row>
    <row r="35" spans="1:12" s="26" customFormat="1" ht="14.4" x14ac:dyDescent="0.25">
      <c r="A35" s="26" t="s">
        <v>1021</v>
      </c>
      <c r="B35" s="36">
        <v>61</v>
      </c>
      <c r="C35" s="36">
        <v>22</v>
      </c>
      <c r="D35" s="36">
        <f t="shared" si="0"/>
        <v>83</v>
      </c>
      <c r="I35" s="1078"/>
      <c r="J35" s="1079"/>
      <c r="K35" s="1079"/>
      <c r="L35" s="1079"/>
    </row>
    <row r="36" spans="1:12" s="26" customFormat="1" ht="14.4" x14ac:dyDescent="0.25">
      <c r="A36" s="26" t="s">
        <v>1658</v>
      </c>
      <c r="B36" s="26">
        <v>95</v>
      </c>
      <c r="C36" s="26">
        <v>15</v>
      </c>
      <c r="D36" s="36">
        <f t="shared" si="0"/>
        <v>110</v>
      </c>
      <c r="I36" s="1078"/>
      <c r="J36" s="1079"/>
      <c r="K36" s="1079"/>
      <c r="L36" s="1079"/>
    </row>
    <row r="37" spans="1:12" s="26" customFormat="1" ht="14.4" x14ac:dyDescent="0.25">
      <c r="A37" s="26" t="s">
        <v>1979</v>
      </c>
      <c r="B37" s="36">
        <v>36</v>
      </c>
      <c r="C37" s="36">
        <v>6</v>
      </c>
      <c r="D37" s="36">
        <f t="shared" si="0"/>
        <v>42</v>
      </c>
      <c r="I37" s="1078"/>
      <c r="J37" s="1079"/>
      <c r="K37" s="1079"/>
      <c r="L37" s="1079"/>
    </row>
    <row r="38" spans="1:12" s="26" customFormat="1" ht="14.4" x14ac:dyDescent="0.25">
      <c r="A38" s="26" t="s">
        <v>1265</v>
      </c>
      <c r="B38" s="36">
        <v>69</v>
      </c>
      <c r="C38" s="36">
        <v>42</v>
      </c>
      <c r="D38" s="36">
        <f t="shared" si="0"/>
        <v>111</v>
      </c>
      <c r="I38" s="1078"/>
      <c r="J38" s="1079"/>
      <c r="K38" s="1079"/>
      <c r="L38" s="1079"/>
    </row>
    <row r="39" spans="1:12" s="26" customFormat="1" ht="14.4" x14ac:dyDescent="0.25">
      <c r="A39" s="26" t="s">
        <v>1266</v>
      </c>
      <c r="B39" s="36">
        <v>386</v>
      </c>
      <c r="C39" s="36">
        <v>123</v>
      </c>
      <c r="D39" s="36">
        <f t="shared" si="0"/>
        <v>509</v>
      </c>
      <c r="I39" s="1078"/>
      <c r="J39" s="1079"/>
      <c r="K39" s="1079"/>
      <c r="L39" s="1079"/>
    </row>
    <row r="40" spans="1:12" s="26" customFormat="1" ht="14.4" x14ac:dyDescent="0.25">
      <c r="A40" s="26" t="s">
        <v>35</v>
      </c>
      <c r="B40" s="36">
        <v>156</v>
      </c>
      <c r="C40" s="36">
        <v>119</v>
      </c>
      <c r="D40" s="36">
        <f t="shared" si="0"/>
        <v>275</v>
      </c>
      <c r="I40" s="1078"/>
      <c r="J40" s="1079"/>
      <c r="K40" s="1079"/>
      <c r="L40" s="1079"/>
    </row>
    <row r="41" spans="1:12" s="26" customFormat="1" ht="14.4" x14ac:dyDescent="0.25">
      <c r="A41" s="26" t="s">
        <v>545</v>
      </c>
      <c r="B41" s="36">
        <v>89</v>
      </c>
      <c r="C41" s="36">
        <v>6</v>
      </c>
      <c r="D41" s="36">
        <f t="shared" si="0"/>
        <v>95</v>
      </c>
      <c r="I41" s="1078"/>
      <c r="J41" s="1079"/>
      <c r="K41" s="1079"/>
      <c r="L41" s="1079"/>
    </row>
    <row r="42" spans="1:12" s="951" customFormat="1" ht="14.4" x14ac:dyDescent="0.25">
      <c r="A42" s="951" t="s">
        <v>1980</v>
      </c>
      <c r="B42" s="36">
        <v>362</v>
      </c>
      <c r="C42" s="36">
        <v>147</v>
      </c>
      <c r="D42" s="36">
        <f t="shared" si="0"/>
        <v>509</v>
      </c>
      <c r="I42" s="1078"/>
      <c r="J42" s="1079"/>
      <c r="K42" s="1079"/>
      <c r="L42" s="1079"/>
    </row>
    <row r="43" spans="1:12" s="26" customFormat="1" ht="14.4" x14ac:dyDescent="0.25">
      <c r="A43" s="26" t="s">
        <v>1298</v>
      </c>
      <c r="B43" s="36">
        <v>79</v>
      </c>
      <c r="C43" s="423">
        <v>70</v>
      </c>
      <c r="D43" s="36">
        <f t="shared" si="0"/>
        <v>149</v>
      </c>
      <c r="I43" s="1078"/>
      <c r="J43" s="1079"/>
      <c r="K43" s="1079"/>
      <c r="L43" s="1079"/>
    </row>
    <row r="44" spans="1:12" s="26" customFormat="1" ht="14.4" x14ac:dyDescent="0.25">
      <c r="A44" s="26" t="s">
        <v>2509</v>
      </c>
      <c r="B44" s="36">
        <v>488</v>
      </c>
      <c r="C44" s="36">
        <v>253</v>
      </c>
      <c r="D44" s="36">
        <f t="shared" si="0"/>
        <v>741</v>
      </c>
      <c r="I44" s="1078"/>
      <c r="J44" s="1079"/>
      <c r="K44" s="1079"/>
      <c r="L44" s="1079"/>
    </row>
    <row r="45" spans="1:12" s="26" customFormat="1" ht="14.4" x14ac:dyDescent="0.25">
      <c r="A45" s="26" t="s">
        <v>1704</v>
      </c>
      <c r="B45" s="26">
        <v>285</v>
      </c>
      <c r="C45" s="26">
        <v>67</v>
      </c>
      <c r="D45" s="36">
        <f t="shared" si="0"/>
        <v>352</v>
      </c>
      <c r="I45" s="1078"/>
      <c r="J45" s="1079"/>
      <c r="K45" s="1079"/>
      <c r="L45" s="1079"/>
    </row>
    <row r="46" spans="1:12" s="26" customFormat="1" ht="14.4" x14ac:dyDescent="0.25">
      <c r="A46" s="26" t="s">
        <v>1705</v>
      </c>
      <c r="B46" s="26">
        <v>6</v>
      </c>
      <c r="C46" s="26">
        <v>1</v>
      </c>
      <c r="D46" s="36">
        <f t="shared" si="0"/>
        <v>7</v>
      </c>
      <c r="I46" s="1078"/>
      <c r="J46" s="1079"/>
      <c r="K46" s="1079"/>
      <c r="L46" s="1079"/>
    </row>
    <row r="47" spans="1:12" s="26" customFormat="1" ht="4.5" customHeight="1" x14ac:dyDescent="0.25">
      <c r="B47" s="83"/>
      <c r="C47" s="83"/>
      <c r="D47" s="83"/>
    </row>
    <row r="48" spans="1:12" s="32" customFormat="1" ht="14.4" thickBot="1" x14ac:dyDescent="0.3">
      <c r="A48" s="32" t="s">
        <v>36</v>
      </c>
      <c r="B48" s="177">
        <v>2635</v>
      </c>
      <c r="C48" s="177">
        <v>1043</v>
      </c>
      <c r="D48" s="177">
        <v>3678</v>
      </c>
    </row>
    <row r="49" spans="1:4" s="32" customFormat="1" ht="12" customHeight="1" thickTop="1" x14ac:dyDescent="0.25">
      <c r="B49" s="146"/>
      <c r="C49" s="146"/>
      <c r="D49" s="146"/>
    </row>
    <row r="52" spans="1:4" ht="13.8" x14ac:dyDescent="0.25">
      <c r="A52" s="26" t="s">
        <v>1396</v>
      </c>
    </row>
    <row r="54" spans="1:4" ht="13.8" x14ac:dyDescent="0.25">
      <c r="A54" s="26" t="s">
        <v>1267</v>
      </c>
    </row>
    <row r="56" spans="1:4" ht="13.8" x14ac:dyDescent="0.25">
      <c r="A56" s="26" t="s">
        <v>1268</v>
      </c>
    </row>
    <row r="57" spans="1:4" ht="14.4" x14ac:dyDescent="0.3">
      <c r="A57" s="26" t="s">
        <v>1269</v>
      </c>
    </row>
    <row r="58" spans="1:4" ht="12.75" customHeight="1" x14ac:dyDescent="0.25">
      <c r="A58" s="159"/>
    </row>
    <row r="59" spans="1:4" ht="13.8" x14ac:dyDescent="0.25">
      <c r="A59" s="26" t="s">
        <v>1494</v>
      </c>
    </row>
    <row r="61" spans="1:4" ht="13.8" x14ac:dyDescent="0.25">
      <c r="A61" s="163"/>
    </row>
    <row r="62" spans="1:4" x14ac:dyDescent="0.25">
      <c r="B62" t="s">
        <v>1009</v>
      </c>
    </row>
  </sheetData>
  <sortState xmlns:xlrd2="http://schemas.microsoft.com/office/spreadsheetml/2017/richdata2" ref="A30:D46">
    <sortCondition ref="A30:A46"/>
  </sortState>
  <customSheetViews>
    <customSheetView guid="{F67F5823-51D5-4D47-B100-5B47C1E6BCB9}" showPageBreaks="1" fitToPage="1" printArea="1" topLeftCell="A19">
      <selection sqref="A1:D1"/>
      <pageMargins left="0.75" right="0.75" top="1" bottom="1" header="0.5" footer="0.5"/>
      <printOptions horizontalCentered="1"/>
      <pageSetup scale="82" firstPageNumber="33" orientation="portrait" verticalDpi="300" r:id="rId1"/>
      <headerFooter alignWithMargins="0">
        <oddFooter>&amp;C&amp;P</oddFooter>
      </headerFooter>
    </customSheetView>
    <customSheetView guid="{9014CDA8-C3FC-41E6-A045-DAEFC55B82B1}" showPageBreaks="1" fitToPage="1" printArea="1" topLeftCell="A19">
      <selection sqref="A1:D1"/>
      <pageMargins left="0.75" right="0.75" top="1" bottom="1" header="0.5" footer="0.5"/>
      <printOptions horizontalCentered="1"/>
      <pageSetup scale="82" firstPageNumber="33" orientation="portrait" verticalDpi="300" r:id="rId2"/>
      <headerFooter alignWithMargins="0">
        <oddFooter>&amp;C&amp;P</oddFooter>
      </headerFooter>
    </customSheetView>
  </customSheetViews>
  <mergeCells count="3">
    <mergeCell ref="A1:D1"/>
    <mergeCell ref="A3:D3"/>
    <mergeCell ref="A4:D4"/>
  </mergeCells>
  <phoneticPr fontId="0" type="noConversion"/>
  <printOptions horizontalCentered="1"/>
  <pageMargins left="0.74803149606299202" right="0.74803149606299202" top="0.98425196850393704" bottom="0.98425196850393704" header="0.511811023622047" footer="0.511811023622047"/>
  <pageSetup scale="87" firstPageNumber="27" orientation="portrait" useFirstPageNumber="1" r:id="rId3"/>
  <headerFooter alignWithMargins="0"/>
  <legacyDrawingHF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4">
    <tabColor indexed="40"/>
    <pageSetUpPr fitToPage="1"/>
  </sheetPr>
  <dimension ref="A1:I61"/>
  <sheetViews>
    <sheetView topLeftCell="A49" zoomScaleNormal="100" workbookViewId="0">
      <selection activeCell="A2" sqref="A2"/>
    </sheetView>
  </sheetViews>
  <sheetFormatPr defaultRowHeight="13.2" x14ac:dyDescent="0.25"/>
  <cols>
    <col min="1" max="1" width="8.33203125" style="2" customWidth="1"/>
    <col min="2" max="2" width="21.6640625" customWidth="1"/>
    <col min="3" max="5" width="17.6640625" customWidth="1"/>
    <col min="6" max="6" width="20.5546875" style="1" customWidth="1"/>
    <col min="7" max="7" width="17.6640625" customWidth="1"/>
  </cols>
  <sheetData>
    <row r="1" spans="1:9" ht="17.399999999999999" x14ac:dyDescent="0.3">
      <c r="A1" s="1609" t="s">
        <v>2597</v>
      </c>
      <c r="B1" s="1609"/>
      <c r="C1" s="1609"/>
      <c r="D1" s="1609"/>
      <c r="E1" s="1609"/>
      <c r="F1" s="1609"/>
      <c r="G1" s="1609"/>
    </row>
    <row r="2" spans="1:9" ht="17.399999999999999" x14ac:dyDescent="0.3">
      <c r="A2" s="48"/>
    </row>
    <row r="3" spans="1:9" ht="17.399999999999999" x14ac:dyDescent="0.3">
      <c r="A3" s="1602" t="s">
        <v>1238</v>
      </c>
      <c r="B3" s="1602"/>
      <c r="C3" s="1602"/>
      <c r="D3" s="1602"/>
      <c r="E3" s="1602"/>
      <c r="F3" s="1602"/>
      <c r="G3" s="1602"/>
    </row>
    <row r="4" spans="1:9" ht="17.399999999999999" x14ac:dyDescent="0.3">
      <c r="A4" s="1602" t="s">
        <v>2513</v>
      </c>
      <c r="B4" s="1602"/>
      <c r="C4" s="1602"/>
      <c r="D4" s="1602"/>
      <c r="E4" s="1602"/>
      <c r="F4" s="1602"/>
      <c r="G4" s="1602"/>
    </row>
    <row r="7" spans="1:9" s="28" customFormat="1" ht="15.6" x14ac:dyDescent="0.3">
      <c r="A7" s="11"/>
      <c r="B7" s="16" t="s">
        <v>1010</v>
      </c>
      <c r="C7" s="1631" t="s">
        <v>1236</v>
      </c>
      <c r="D7" s="1631"/>
      <c r="E7" s="1631"/>
      <c r="F7" s="16" t="s">
        <v>949</v>
      </c>
    </row>
    <row r="8" spans="1:9" s="16" customFormat="1" ht="17.25" customHeight="1" x14ac:dyDescent="0.3">
      <c r="A8" s="16" t="s">
        <v>546</v>
      </c>
      <c r="B8" s="23" t="s">
        <v>522</v>
      </c>
      <c r="C8" s="23" t="s">
        <v>502</v>
      </c>
      <c r="D8" s="16" t="s">
        <v>855</v>
      </c>
      <c r="E8" s="635" t="s">
        <v>2212</v>
      </c>
      <c r="F8" s="23" t="s">
        <v>856</v>
      </c>
      <c r="G8" s="23" t="s">
        <v>345</v>
      </c>
    </row>
    <row r="9" spans="1:9" ht="4.5" customHeight="1" thickBot="1" x14ac:dyDescent="0.3">
      <c r="B9" s="24"/>
      <c r="C9" s="24"/>
      <c r="D9" s="24"/>
      <c r="E9" s="24"/>
      <c r="F9" s="87"/>
      <c r="G9" s="24"/>
    </row>
    <row r="10" spans="1:9" ht="4.5" customHeight="1" x14ac:dyDescent="0.25">
      <c r="B10" s="35"/>
      <c r="C10" s="35"/>
      <c r="F10" s="157"/>
      <c r="G10" s="35"/>
    </row>
    <row r="11" spans="1:9" s="26" customFormat="1" ht="13.8" x14ac:dyDescent="0.25">
      <c r="A11" s="10" t="s">
        <v>2262</v>
      </c>
      <c r="B11" s="1464">
        <v>19560</v>
      </c>
      <c r="C11" s="21">
        <v>3403</v>
      </c>
      <c r="D11" s="21">
        <v>2305</v>
      </c>
      <c r="E11" s="638">
        <v>706</v>
      </c>
      <c r="F11" s="21">
        <v>8510</v>
      </c>
      <c r="G11" s="21">
        <v>4636</v>
      </c>
      <c r="I11" s="1463"/>
    </row>
    <row r="12" spans="1:9" s="26" customFormat="1" ht="13.8" x14ac:dyDescent="0.25">
      <c r="A12" s="1462" t="s">
        <v>2263</v>
      </c>
      <c r="B12" s="1464" t="s">
        <v>1094</v>
      </c>
      <c r="C12" s="1464">
        <v>3531</v>
      </c>
      <c r="D12" s="1464">
        <v>2337</v>
      </c>
      <c r="E12" s="1464">
        <v>705</v>
      </c>
      <c r="F12" s="1464">
        <v>8666</v>
      </c>
      <c r="G12" s="1464" t="s">
        <v>1094</v>
      </c>
      <c r="I12" s="1463"/>
    </row>
    <row r="13" spans="1:9" s="26" customFormat="1" ht="13.8" x14ac:dyDescent="0.25">
      <c r="A13" s="1462" t="s">
        <v>2264</v>
      </c>
      <c r="B13" s="1464" t="s">
        <v>1094</v>
      </c>
      <c r="C13" s="1464">
        <v>3356</v>
      </c>
      <c r="D13" s="1464">
        <v>2570</v>
      </c>
      <c r="E13" s="1464" t="s">
        <v>1094</v>
      </c>
      <c r="F13" s="1464">
        <v>9148</v>
      </c>
      <c r="G13" s="1464">
        <v>5117</v>
      </c>
      <c r="I13" s="1463"/>
    </row>
    <row r="14" spans="1:9" s="26" customFormat="1" ht="13.8" x14ac:dyDescent="0.25">
      <c r="A14" s="1462" t="s">
        <v>2265</v>
      </c>
      <c r="B14" s="1464" t="s">
        <v>1094</v>
      </c>
      <c r="C14" s="1464">
        <v>3351</v>
      </c>
      <c r="D14" s="1464">
        <v>3695</v>
      </c>
      <c r="E14" s="1464" t="s">
        <v>1094</v>
      </c>
      <c r="F14" s="1464">
        <v>9348</v>
      </c>
      <c r="G14" s="1464">
        <v>5224</v>
      </c>
      <c r="I14" s="1463"/>
    </row>
    <row r="15" spans="1:9" s="26" customFormat="1" ht="13.8" x14ac:dyDescent="0.25">
      <c r="A15" s="1462" t="s">
        <v>1392</v>
      </c>
      <c r="B15" s="1464" t="s">
        <v>1094</v>
      </c>
      <c r="C15" s="1464">
        <v>3346</v>
      </c>
      <c r="D15" s="1464">
        <v>3797</v>
      </c>
      <c r="E15" s="1464" t="s">
        <v>1094</v>
      </c>
      <c r="F15" s="1464">
        <v>9320</v>
      </c>
      <c r="G15" s="1464">
        <v>5489</v>
      </c>
      <c r="I15" s="1463"/>
    </row>
    <row r="16" spans="1:9" s="26" customFormat="1" ht="14.25" customHeight="1" x14ac:dyDescent="0.25">
      <c r="A16" s="1462" t="s">
        <v>1393</v>
      </c>
      <c r="B16" s="1464">
        <v>22332</v>
      </c>
      <c r="C16" s="1464">
        <v>3293</v>
      </c>
      <c r="D16" s="1464">
        <v>3630</v>
      </c>
      <c r="E16" s="1464">
        <v>841</v>
      </c>
      <c r="F16" s="1464">
        <v>9132</v>
      </c>
      <c r="G16" s="1464">
        <v>5436</v>
      </c>
      <c r="I16" s="1463"/>
    </row>
    <row r="17" spans="1:9" s="26" customFormat="1" ht="14.25" customHeight="1" x14ac:dyDescent="0.25">
      <c r="A17" s="1462" t="s">
        <v>1495</v>
      </c>
      <c r="B17" s="1464">
        <v>21653</v>
      </c>
      <c r="C17" s="1464">
        <v>3214</v>
      </c>
      <c r="D17" s="1464">
        <v>3556</v>
      </c>
      <c r="E17" s="1464">
        <v>890</v>
      </c>
      <c r="F17" s="1464">
        <v>8684</v>
      </c>
      <c r="G17" s="1464">
        <v>5309</v>
      </c>
      <c r="I17" s="1463"/>
    </row>
    <row r="18" spans="1:9" s="26" customFormat="1" ht="14.25" customHeight="1" x14ac:dyDescent="0.25">
      <c r="A18" s="1462" t="s">
        <v>1585</v>
      </c>
      <c r="B18" s="1464">
        <v>21281</v>
      </c>
      <c r="C18" s="1464">
        <v>3186</v>
      </c>
      <c r="D18" s="1464">
        <v>3245</v>
      </c>
      <c r="E18" s="1464">
        <v>950</v>
      </c>
      <c r="F18" s="1464">
        <v>8793</v>
      </c>
      <c r="G18" s="1464">
        <v>5107</v>
      </c>
      <c r="I18" s="1463"/>
    </row>
    <row r="19" spans="1:9" s="26" customFormat="1" ht="14.25" customHeight="1" x14ac:dyDescent="0.25">
      <c r="A19" s="1462" t="s">
        <v>1662</v>
      </c>
      <c r="B19" s="1464">
        <v>21294</v>
      </c>
      <c r="C19" s="1464">
        <v>3203</v>
      </c>
      <c r="D19" s="1464">
        <v>3190</v>
      </c>
      <c r="E19" s="1464">
        <v>922</v>
      </c>
      <c r="F19" s="1464">
        <v>9066</v>
      </c>
      <c r="G19" s="1464">
        <v>4913</v>
      </c>
      <c r="I19" s="1463"/>
    </row>
    <row r="20" spans="1:9" s="26" customFormat="1" ht="14.25" customHeight="1" x14ac:dyDescent="0.25">
      <c r="A20" s="1462" t="s">
        <v>1687</v>
      </c>
      <c r="B20" s="1464">
        <v>21884</v>
      </c>
      <c r="C20" s="1464">
        <v>3283</v>
      </c>
      <c r="D20" s="1464">
        <v>3157</v>
      </c>
      <c r="E20" s="1464">
        <v>1039</v>
      </c>
      <c r="F20" s="1464">
        <v>9398</v>
      </c>
      <c r="G20" s="1464">
        <v>5007</v>
      </c>
      <c r="I20" s="1463"/>
    </row>
    <row r="21" spans="1:9" s="26" customFormat="1" ht="14.25" customHeight="1" x14ac:dyDescent="0.25">
      <c r="A21" s="1462" t="s">
        <v>1805</v>
      </c>
      <c r="B21" s="1464">
        <v>22215</v>
      </c>
      <c r="C21" s="1464">
        <v>3326</v>
      </c>
      <c r="D21" s="1464">
        <v>3111</v>
      </c>
      <c r="E21" s="1464">
        <v>1072</v>
      </c>
      <c r="F21" s="1464">
        <v>9572</v>
      </c>
      <c r="G21" s="1464">
        <v>5134</v>
      </c>
      <c r="I21" s="1463"/>
    </row>
    <row r="22" spans="1:9" s="26" customFormat="1" ht="14.25" customHeight="1" x14ac:dyDescent="0.25">
      <c r="A22" s="1462" t="s">
        <v>1929</v>
      </c>
      <c r="B22" s="1464">
        <v>22808</v>
      </c>
      <c r="C22" s="1464">
        <v>3513</v>
      </c>
      <c r="D22" s="1464">
        <v>3118</v>
      </c>
      <c r="E22" s="1464">
        <v>1115</v>
      </c>
      <c r="F22" s="1464">
        <v>9853</v>
      </c>
      <c r="G22" s="1464">
        <v>5209</v>
      </c>
      <c r="I22" s="1463"/>
    </row>
    <row r="23" spans="1:9" s="26" customFormat="1" ht="14.25" customHeight="1" x14ac:dyDescent="0.25">
      <c r="A23" s="1462" t="s">
        <v>2256</v>
      </c>
      <c r="B23" s="1464">
        <v>23887</v>
      </c>
      <c r="C23" s="1464">
        <v>3766</v>
      </c>
      <c r="D23" s="1464">
        <v>3294</v>
      </c>
      <c r="E23" s="1464">
        <v>1083</v>
      </c>
      <c r="F23" s="1464">
        <v>10278</v>
      </c>
      <c r="G23" s="1464">
        <v>5466</v>
      </c>
      <c r="I23" s="1463"/>
    </row>
    <row r="24" spans="1:9" s="26" customFormat="1" ht="14.25" customHeight="1" x14ac:dyDescent="0.25">
      <c r="A24" s="1462" t="s">
        <v>2257</v>
      </c>
      <c r="B24" s="1464">
        <v>23392</v>
      </c>
      <c r="C24" s="1464">
        <v>3786</v>
      </c>
      <c r="D24" s="1464">
        <v>3974</v>
      </c>
      <c r="E24" s="1464">
        <v>937</v>
      </c>
      <c r="F24" s="1464">
        <v>9338</v>
      </c>
      <c r="G24" s="1464">
        <v>5357</v>
      </c>
      <c r="I24" s="1463"/>
    </row>
    <row r="25" spans="1:9" s="26" customFormat="1" ht="14.25" customHeight="1" x14ac:dyDescent="0.25">
      <c r="A25" s="1462" t="s">
        <v>2258</v>
      </c>
      <c r="B25" s="1464">
        <v>24046</v>
      </c>
      <c r="C25" s="1464">
        <v>4076</v>
      </c>
      <c r="D25" s="1464">
        <v>3856</v>
      </c>
      <c r="E25" s="1464">
        <v>865</v>
      </c>
      <c r="F25" s="1464">
        <v>9500</v>
      </c>
      <c r="G25" s="1464">
        <v>5749</v>
      </c>
      <c r="I25" s="1463"/>
    </row>
    <row r="26" spans="1:9" s="26" customFormat="1" ht="14.25" customHeight="1" x14ac:dyDescent="0.25">
      <c r="A26" s="1462" t="s">
        <v>2259</v>
      </c>
      <c r="B26" s="1464">
        <v>25332</v>
      </c>
      <c r="C26" s="1464">
        <v>4203</v>
      </c>
      <c r="D26" s="1464">
        <v>4523</v>
      </c>
      <c r="E26" s="1464">
        <v>924</v>
      </c>
      <c r="F26" s="1464">
        <v>9777</v>
      </c>
      <c r="G26" s="1464">
        <v>5905</v>
      </c>
      <c r="I26" s="1463"/>
    </row>
    <row r="27" spans="1:9" s="26" customFormat="1" ht="14.25" customHeight="1" x14ac:dyDescent="0.25">
      <c r="A27" s="10"/>
      <c r="B27" s="129"/>
      <c r="C27" s="129"/>
      <c r="D27" s="129"/>
      <c r="E27" s="129"/>
      <c r="F27" s="129"/>
      <c r="G27" s="129"/>
    </row>
    <row r="28" spans="1:9" s="26" customFormat="1" ht="13.8" x14ac:dyDescent="0.25">
      <c r="A28" s="137"/>
      <c r="B28" s="21"/>
      <c r="C28" s="21"/>
      <c r="D28" s="20"/>
      <c r="E28" s="20"/>
      <c r="F28" s="21"/>
      <c r="G28" s="21"/>
    </row>
    <row r="29" spans="1:9" ht="17.399999999999999" x14ac:dyDescent="0.3">
      <c r="A29" s="1602" t="s">
        <v>1236</v>
      </c>
      <c r="B29" s="1602"/>
      <c r="C29" s="1602"/>
      <c r="D29" s="1602"/>
      <c r="E29" s="1602"/>
      <c r="F29" s="1602"/>
      <c r="G29" s="1602"/>
    </row>
    <row r="30" spans="1:9" ht="17.399999999999999" x14ac:dyDescent="0.3">
      <c r="A30" s="1602" t="s">
        <v>1400</v>
      </c>
      <c r="B30" s="1602"/>
      <c r="C30" s="1602"/>
      <c r="D30" s="1602"/>
      <c r="E30" s="1602"/>
      <c r="F30" s="1602"/>
      <c r="G30" s="1602"/>
    </row>
    <row r="31" spans="1:9" ht="17.399999999999999" x14ac:dyDescent="0.3">
      <c r="A31" s="1602" t="s">
        <v>2513</v>
      </c>
      <c r="B31" s="1602"/>
      <c r="C31" s="1602"/>
      <c r="D31" s="1602"/>
      <c r="E31" s="1602"/>
      <c r="F31" s="1602"/>
      <c r="G31" s="1602"/>
    </row>
    <row r="33" spans="1:7" x14ac:dyDescent="0.25">
      <c r="F33" s="157"/>
      <c r="G33" s="35"/>
    </row>
    <row r="34" spans="1:7" ht="15.6" x14ac:dyDescent="0.3">
      <c r="A34" s="11"/>
      <c r="B34" s="635" t="s">
        <v>1398</v>
      </c>
      <c r="C34" s="1631" t="s">
        <v>1236</v>
      </c>
      <c r="D34" s="1631"/>
      <c r="E34" s="1631"/>
      <c r="F34" s="635" t="s">
        <v>949</v>
      </c>
      <c r="G34" s="28"/>
    </row>
    <row r="35" spans="1:7" ht="15.75" customHeight="1" x14ac:dyDescent="0.3">
      <c r="A35" s="16" t="s">
        <v>546</v>
      </c>
      <c r="B35" s="636" t="s">
        <v>1399</v>
      </c>
      <c r="C35" s="636" t="s">
        <v>502</v>
      </c>
      <c r="D35" s="635" t="s">
        <v>855</v>
      </c>
      <c r="E35" s="635" t="s">
        <v>2212</v>
      </c>
      <c r="F35" s="636" t="s">
        <v>856</v>
      </c>
      <c r="G35" s="636" t="s">
        <v>345</v>
      </c>
    </row>
    <row r="36" spans="1:7" ht="4.5" customHeight="1" thickBot="1" x14ac:dyDescent="0.3">
      <c r="A36" s="17"/>
      <c r="B36" s="24"/>
      <c r="C36" s="24"/>
      <c r="D36" s="24"/>
      <c r="E36" s="24"/>
      <c r="F36" s="87"/>
      <c r="G36" s="24"/>
    </row>
    <row r="37" spans="1:7" ht="4.5" customHeight="1" x14ac:dyDescent="0.25">
      <c r="B37" s="35"/>
      <c r="C37" s="35"/>
      <c r="D37" s="35"/>
      <c r="E37" s="35"/>
      <c r="F37" s="157"/>
      <c r="G37" s="35"/>
    </row>
    <row r="38" spans="1:7" ht="13.8" x14ac:dyDescent="0.25">
      <c r="A38" s="10" t="s">
        <v>2262</v>
      </c>
      <c r="B38" s="642">
        <v>960.72</v>
      </c>
      <c r="C38" s="642">
        <v>1113.92</v>
      </c>
      <c r="D38" s="642">
        <v>801.84</v>
      </c>
      <c r="E38" s="642">
        <v>753.65</v>
      </c>
      <c r="F38" s="642">
        <v>621.88</v>
      </c>
      <c r="G38" s="642">
        <v>799.46</v>
      </c>
    </row>
    <row r="39" spans="1:7" ht="13.8" x14ac:dyDescent="0.25">
      <c r="A39" s="1462" t="s">
        <v>2263</v>
      </c>
      <c r="B39" s="642">
        <v>996.41</v>
      </c>
      <c r="C39" s="642">
        <v>1141.28</v>
      </c>
      <c r="D39" s="642">
        <v>839.18</v>
      </c>
      <c r="E39" s="642">
        <v>790.4</v>
      </c>
      <c r="F39" s="642">
        <v>629.80999999999995</v>
      </c>
      <c r="G39" s="642" t="s">
        <v>1094</v>
      </c>
    </row>
    <row r="40" spans="1:7" ht="13.8" x14ac:dyDescent="0.25">
      <c r="A40" s="1462" t="s">
        <v>2264</v>
      </c>
      <c r="B40" s="642">
        <v>1010.67</v>
      </c>
      <c r="C40" s="642">
        <v>1161.56</v>
      </c>
      <c r="D40" s="642">
        <v>879.72</v>
      </c>
      <c r="E40" s="642" t="s">
        <v>1094</v>
      </c>
      <c r="F40" s="642">
        <v>733.83</v>
      </c>
      <c r="G40" s="642">
        <v>810.55</v>
      </c>
    </row>
    <row r="41" spans="1:7" ht="13.8" x14ac:dyDescent="0.25">
      <c r="A41" s="1462" t="s">
        <v>2265</v>
      </c>
      <c r="B41" s="642">
        <v>1009.27</v>
      </c>
      <c r="C41" s="642">
        <v>1195.98</v>
      </c>
      <c r="D41" s="642">
        <v>911.1</v>
      </c>
      <c r="E41" s="642" t="s">
        <v>1094</v>
      </c>
      <c r="F41" s="642">
        <v>740.38</v>
      </c>
      <c r="G41" s="642">
        <v>820.4</v>
      </c>
    </row>
    <row r="42" spans="1:7" ht="13.8" x14ac:dyDescent="0.25">
      <c r="A42" s="1462" t="s">
        <v>1392</v>
      </c>
      <c r="B42" s="642">
        <v>1025.78</v>
      </c>
      <c r="C42" s="642">
        <v>1211.29</v>
      </c>
      <c r="D42" s="642">
        <v>930.98</v>
      </c>
      <c r="E42" s="642" t="s">
        <v>1094</v>
      </c>
      <c r="F42" s="642">
        <v>798.01</v>
      </c>
      <c r="G42" s="642">
        <v>818.71</v>
      </c>
    </row>
    <row r="43" spans="1:7" ht="13.8" x14ac:dyDescent="0.25">
      <c r="A43" s="1462" t="s">
        <v>1393</v>
      </c>
      <c r="B43" s="642">
        <v>1065.01</v>
      </c>
      <c r="C43" s="642">
        <v>1255.55</v>
      </c>
      <c r="D43" s="642">
        <v>966.16</v>
      </c>
      <c r="E43" s="642" t="s">
        <v>1094</v>
      </c>
      <c r="F43" s="642">
        <v>780.76</v>
      </c>
      <c r="G43" s="642">
        <v>868.94</v>
      </c>
    </row>
    <row r="44" spans="1:7" ht="13.8" x14ac:dyDescent="0.25">
      <c r="A44" s="1462" t="s">
        <v>1495</v>
      </c>
      <c r="B44" s="642">
        <v>1078.18</v>
      </c>
      <c r="C44" s="642">
        <v>1294.1300000000001</v>
      </c>
      <c r="D44" s="642">
        <v>968.83</v>
      </c>
      <c r="E44" s="642" t="s">
        <v>1094</v>
      </c>
      <c r="F44" s="642">
        <v>806.94</v>
      </c>
      <c r="G44" s="642">
        <v>917.56</v>
      </c>
    </row>
    <row r="45" spans="1:7" ht="14.25" customHeight="1" x14ac:dyDescent="0.25">
      <c r="A45" s="1462" t="s">
        <v>1585</v>
      </c>
      <c r="B45" s="642">
        <v>1112.21</v>
      </c>
      <c r="C45" s="642">
        <v>1323.91</v>
      </c>
      <c r="D45" s="642">
        <v>1007.56</v>
      </c>
      <c r="E45" s="642">
        <v>809.32</v>
      </c>
      <c r="F45" s="642">
        <v>817.86</v>
      </c>
      <c r="G45" s="642">
        <v>961.33</v>
      </c>
    </row>
    <row r="46" spans="1:7" ht="14.25" customHeight="1" x14ac:dyDescent="0.25">
      <c r="A46" s="1462" t="s">
        <v>1662</v>
      </c>
      <c r="B46" s="642">
        <v>1130.75</v>
      </c>
      <c r="C46" s="642">
        <v>1317.79</v>
      </c>
      <c r="D46" s="642">
        <v>1070.8499999999999</v>
      </c>
      <c r="E46" s="642">
        <v>738.28</v>
      </c>
      <c r="F46" s="642">
        <v>822.55</v>
      </c>
      <c r="G46" s="642" t="s">
        <v>1094</v>
      </c>
    </row>
    <row r="47" spans="1:7" ht="14.25" customHeight="1" x14ac:dyDescent="0.25">
      <c r="A47" s="1462" t="s">
        <v>1687</v>
      </c>
      <c r="B47" s="642">
        <v>1127.27</v>
      </c>
      <c r="C47" s="642">
        <v>1320.82</v>
      </c>
      <c r="D47" s="642">
        <v>1082.17</v>
      </c>
      <c r="E47" s="642">
        <v>704.03</v>
      </c>
      <c r="F47" s="642">
        <v>826.26</v>
      </c>
      <c r="G47" s="642">
        <v>1027.22</v>
      </c>
    </row>
    <row r="48" spans="1:7" ht="14.25" customHeight="1" x14ac:dyDescent="0.25">
      <c r="A48" s="1462" t="s">
        <v>1805</v>
      </c>
      <c r="B48" s="642">
        <v>1151.9100000000001</v>
      </c>
      <c r="C48" s="642">
        <v>1355.64</v>
      </c>
      <c r="D48" s="642">
        <v>1115.19</v>
      </c>
      <c r="E48" s="642">
        <v>679.32</v>
      </c>
      <c r="F48" s="642">
        <v>870.79</v>
      </c>
      <c r="G48" s="642">
        <v>1055.95</v>
      </c>
    </row>
    <row r="49" spans="1:7" ht="14.25" customHeight="1" x14ac:dyDescent="0.25">
      <c r="A49" s="1462" t="s">
        <v>1929</v>
      </c>
      <c r="B49" s="642">
        <v>1174.55</v>
      </c>
      <c r="C49" s="642">
        <v>1392.98</v>
      </c>
      <c r="D49" s="642">
        <v>1129.1300000000001</v>
      </c>
      <c r="E49" s="642" t="s">
        <v>1094</v>
      </c>
      <c r="F49" s="642">
        <v>883.91</v>
      </c>
      <c r="G49" s="642">
        <v>1047.43</v>
      </c>
    </row>
    <row r="50" spans="1:7" ht="14.25" customHeight="1" x14ac:dyDescent="0.25">
      <c r="A50" s="1462" t="s">
        <v>2256</v>
      </c>
      <c r="B50" s="642">
        <v>1191.8900000000001</v>
      </c>
      <c r="C50" s="642">
        <v>1402.8</v>
      </c>
      <c r="D50" s="642">
        <v>1130.44</v>
      </c>
      <c r="E50" s="642" t="s">
        <v>1094</v>
      </c>
      <c r="F50" s="642">
        <v>904.12</v>
      </c>
      <c r="G50" s="642" t="s">
        <v>1094</v>
      </c>
    </row>
    <row r="51" spans="1:7" ht="14.25" customHeight="1" x14ac:dyDescent="0.25">
      <c r="A51" s="1462" t="s">
        <v>2257</v>
      </c>
      <c r="B51" s="642">
        <v>1240.07</v>
      </c>
      <c r="C51" s="642">
        <v>1433.11</v>
      </c>
      <c r="D51" s="642">
        <v>1164.4100000000001</v>
      </c>
      <c r="E51" s="642" t="s">
        <v>1094</v>
      </c>
      <c r="F51" s="642">
        <v>932.12</v>
      </c>
      <c r="G51" s="642">
        <v>1115.9000000000001</v>
      </c>
    </row>
    <row r="52" spans="1:7" ht="14.25" customHeight="1" x14ac:dyDescent="0.25">
      <c r="A52" s="1462" t="s">
        <v>2258</v>
      </c>
      <c r="B52" s="642">
        <v>1244.23</v>
      </c>
      <c r="C52" s="642">
        <v>1490.51</v>
      </c>
      <c r="D52" s="642">
        <v>1055.27</v>
      </c>
      <c r="E52" s="642">
        <v>1003.85</v>
      </c>
      <c r="F52" s="642">
        <v>925.94</v>
      </c>
      <c r="G52" s="642">
        <v>1159.1199999999999</v>
      </c>
    </row>
    <row r="53" spans="1:7" ht="13.8" x14ac:dyDescent="0.25">
      <c r="A53" s="1462" t="s">
        <v>2259</v>
      </c>
      <c r="B53" s="642">
        <v>1305.9100000000001</v>
      </c>
      <c r="C53" s="642">
        <v>1529.04</v>
      </c>
      <c r="D53" s="642">
        <v>1155.07</v>
      </c>
      <c r="E53" s="642">
        <v>1102.3800000000001</v>
      </c>
      <c r="F53" s="642">
        <v>972.42</v>
      </c>
      <c r="G53" s="642">
        <v>1140.5</v>
      </c>
    </row>
    <row r="54" spans="1:7" ht="13.8" x14ac:dyDescent="0.25">
      <c r="A54" s="10"/>
      <c r="B54" s="322"/>
      <c r="C54" s="322"/>
      <c r="D54" s="322"/>
      <c r="E54" s="322"/>
      <c r="F54" s="322"/>
      <c r="G54" s="322"/>
    </row>
    <row r="55" spans="1:7" ht="13.8" x14ac:dyDescent="0.25">
      <c r="A55" s="848" t="s">
        <v>1661</v>
      </c>
      <c r="B55" s="248"/>
      <c r="C55" s="122" t="s">
        <v>2047</v>
      </c>
      <c r="D55" s="127"/>
      <c r="E55" s="127"/>
      <c r="F55" s="323"/>
      <c r="G55" s="324"/>
    </row>
    <row r="56" spans="1:7" ht="13.8" x14ac:dyDescent="0.25">
      <c r="A56" s="10"/>
      <c r="B56" s="248"/>
      <c r="C56" s="249"/>
      <c r="D56" s="127"/>
      <c r="E56" s="127"/>
      <c r="F56" s="323"/>
      <c r="G56" s="324"/>
    </row>
    <row r="57" spans="1:7" ht="13.8" x14ac:dyDescent="0.25">
      <c r="A57" s="137" t="s">
        <v>854</v>
      </c>
    </row>
    <row r="58" spans="1:7" ht="13.8" x14ac:dyDescent="0.25">
      <c r="A58" s="137"/>
    </row>
    <row r="59" spans="1:7" ht="12.75" customHeight="1" x14ac:dyDescent="0.25">
      <c r="A59" s="1652" t="s">
        <v>1468</v>
      </c>
      <c r="B59" s="1652"/>
      <c r="C59" s="1652"/>
      <c r="D59" s="1652"/>
      <c r="E59" s="1652"/>
      <c r="F59" s="1652"/>
      <c r="G59" s="1652"/>
    </row>
    <row r="60" spans="1:7" ht="15.75" customHeight="1" x14ac:dyDescent="0.25">
      <c r="A60" s="1681" t="s">
        <v>1918</v>
      </c>
      <c r="B60" s="1681"/>
      <c r="C60" s="1681"/>
      <c r="D60" s="1681"/>
      <c r="E60" s="1681"/>
      <c r="F60" s="1681"/>
      <c r="G60" s="1681"/>
    </row>
    <row r="61" spans="1:7" ht="15.75" customHeight="1" x14ac:dyDescent="0.25">
      <c r="A61" s="1664" t="s">
        <v>1919</v>
      </c>
      <c r="B61" s="1664"/>
      <c r="C61" s="1664"/>
      <c r="D61" s="1664"/>
      <c r="E61" s="1664"/>
      <c r="F61" s="1664"/>
      <c r="G61" s="1664"/>
    </row>
  </sheetData>
  <customSheetViews>
    <customSheetView guid="{F67F5823-51D5-4D47-B100-5B47C1E6BCB9}" showPageBreaks="1" fitToPage="1" printArea="1" topLeftCell="A7">
      <selection activeCell="A33" sqref="A33"/>
      <pageMargins left="0.75" right="0.75" top="1" bottom="1" header="0.5" footer="0.5"/>
      <printOptions horizontalCentered="1"/>
      <pageSetup scale="68" firstPageNumber="33" orientation="portrait" verticalDpi="300" r:id="rId1"/>
      <headerFooter alignWithMargins="0">
        <oddFooter>&amp;C&amp;P</oddFooter>
      </headerFooter>
    </customSheetView>
    <customSheetView guid="{9014CDA8-C3FC-41E6-A045-DAEFC55B82B1}" showPageBreaks="1" fitToPage="1" printArea="1" topLeftCell="A7">
      <selection activeCell="A33" sqref="A33"/>
      <pageMargins left="0.75" right="0.75" top="1" bottom="1" header="0.5" footer="0.5"/>
      <printOptions horizontalCentered="1"/>
      <pageSetup scale="69" firstPageNumber="33" orientation="portrait" verticalDpi="300" r:id="rId2"/>
      <headerFooter alignWithMargins="0">
        <oddFooter>&amp;C&amp;P</oddFooter>
      </headerFooter>
    </customSheetView>
  </customSheetViews>
  <mergeCells count="11">
    <mergeCell ref="A61:G61"/>
    <mergeCell ref="A60:G60"/>
    <mergeCell ref="A59:G59"/>
    <mergeCell ref="A30:G30"/>
    <mergeCell ref="A29:G29"/>
    <mergeCell ref="A31:G31"/>
    <mergeCell ref="A1:G1"/>
    <mergeCell ref="A3:G3"/>
    <mergeCell ref="A4:G4"/>
    <mergeCell ref="C7:E7"/>
    <mergeCell ref="C34:E34"/>
  </mergeCells>
  <phoneticPr fontId="0" type="noConversion"/>
  <hyperlinks>
    <hyperlink ref="A61:G61" r:id="rId3" display="Table 14-10-0204-01 Average weekly earnings by industry, annual" xr:uid="{00000000-0004-0000-5700-000000000000}"/>
    <hyperlink ref="A60:G60" r:id="rId4" display="Statistics Canada. Table 14-10-0202-01 Employment by industry, annual" xr:uid="{00000000-0004-0000-5700-000001000000}"/>
  </hyperlinks>
  <printOptions horizontalCentered="1"/>
  <pageMargins left="0.74803149606299202" right="0.74803149606299202" top="0.98425196850393704" bottom="0.98425196850393704" header="0.511811023622047" footer="0.511811023622047"/>
  <pageSetup scale="75" firstPageNumber="27" orientation="portrait" useFirstPageNumber="1" r:id="rId5"/>
  <headerFooter alignWithMargins="0"/>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0">
    <tabColor indexed="45"/>
    <pageSetUpPr fitToPage="1"/>
  </sheetPr>
  <dimension ref="A1:M60"/>
  <sheetViews>
    <sheetView topLeftCell="A43" zoomScaleNormal="100" workbookViewId="0">
      <selection sqref="A1:G1"/>
    </sheetView>
  </sheetViews>
  <sheetFormatPr defaultRowHeight="13.2" x14ac:dyDescent="0.25"/>
  <cols>
    <col min="1" max="1" width="11" customWidth="1"/>
    <col min="2" max="2" width="14.109375" customWidth="1"/>
    <col min="3" max="3" width="14.88671875" customWidth="1"/>
    <col min="4" max="4" width="13.109375" customWidth="1"/>
    <col min="5" max="5" width="13.6640625" bestFit="1" customWidth="1"/>
    <col min="6" max="6" width="13.6640625" customWidth="1"/>
    <col min="7" max="7" width="14.33203125" customWidth="1"/>
  </cols>
  <sheetData>
    <row r="1" spans="1:13" ht="17.399999999999999" x14ac:dyDescent="0.3">
      <c r="A1" s="1609" t="s">
        <v>250</v>
      </c>
      <c r="B1" s="1609"/>
      <c r="C1" s="1609"/>
      <c r="D1" s="1609"/>
      <c r="E1" s="1609"/>
      <c r="F1" s="1609"/>
      <c r="G1" s="1609"/>
    </row>
    <row r="2" spans="1:13" ht="17.399999999999999" x14ac:dyDescent="0.3">
      <c r="A2" s="15"/>
      <c r="B2" s="15"/>
      <c r="C2" s="15"/>
      <c r="D2" s="15"/>
      <c r="E2" s="15"/>
      <c r="F2" s="15"/>
      <c r="G2" s="15"/>
    </row>
    <row r="3" spans="1:13" ht="17.399999999999999" x14ac:dyDescent="0.3">
      <c r="A3" s="1602" t="s">
        <v>1831</v>
      </c>
      <c r="B3" s="1602"/>
      <c r="C3" s="1602"/>
      <c r="D3" s="1602"/>
      <c r="E3" s="1602"/>
      <c r="F3" s="1602"/>
      <c r="G3" s="1602"/>
    </row>
    <row r="4" spans="1:13" ht="17.399999999999999" x14ac:dyDescent="0.3">
      <c r="A4" s="1602" t="s">
        <v>387</v>
      </c>
      <c r="B4" s="1602"/>
      <c r="C4" s="1602"/>
      <c r="D4" s="1602"/>
      <c r="E4" s="1602"/>
      <c r="F4" s="1602"/>
      <c r="G4" s="1602"/>
    </row>
    <row r="5" spans="1:13" ht="12.75" customHeight="1" x14ac:dyDescent="0.3">
      <c r="A5" s="15"/>
      <c r="B5" s="15"/>
      <c r="C5" s="15"/>
      <c r="D5" s="15"/>
      <c r="E5" s="15"/>
      <c r="F5" s="15"/>
      <c r="G5" s="15"/>
    </row>
    <row r="6" spans="1:13" ht="12.75" customHeight="1" x14ac:dyDescent="0.3">
      <c r="A6" s="11"/>
      <c r="B6" s="16"/>
      <c r="C6" s="16"/>
      <c r="D6" s="23"/>
      <c r="E6" s="23"/>
      <c r="F6" s="23"/>
    </row>
    <row r="7" spans="1:13" s="16" customFormat="1" ht="15.6" x14ac:dyDescent="0.3">
      <c r="A7" s="16" t="s">
        <v>1104</v>
      </c>
      <c r="B7" s="1631" t="s">
        <v>1185</v>
      </c>
      <c r="C7" s="1631"/>
      <c r="D7" s="1631" t="s">
        <v>1186</v>
      </c>
      <c r="E7" s="1631"/>
      <c r="F7" s="1631" t="s">
        <v>100</v>
      </c>
      <c r="G7" s="1631"/>
    </row>
    <row r="8" spans="1:13" s="16" customFormat="1" ht="15.6" x14ac:dyDescent="0.3">
      <c r="A8" s="16" t="s">
        <v>546</v>
      </c>
      <c r="B8" s="16" t="s">
        <v>883</v>
      </c>
      <c r="C8" s="16" t="s">
        <v>1187</v>
      </c>
      <c r="D8" s="16" t="s">
        <v>883</v>
      </c>
      <c r="E8" s="16" t="s">
        <v>1187</v>
      </c>
      <c r="F8" s="16" t="s">
        <v>883</v>
      </c>
      <c r="G8" s="16" t="s">
        <v>1187</v>
      </c>
    </row>
    <row r="9" spans="1:13" ht="4.5" customHeight="1" thickBot="1" x14ac:dyDescent="0.3">
      <c r="A9" s="24"/>
      <c r="B9" s="18"/>
      <c r="C9" s="18"/>
      <c r="D9" s="18"/>
      <c r="E9" s="18"/>
      <c r="F9" s="18"/>
      <c r="G9" s="18"/>
    </row>
    <row r="10" spans="1:13" ht="4.5" customHeight="1" x14ac:dyDescent="0.25">
      <c r="B10" s="14"/>
      <c r="C10" s="14"/>
      <c r="D10" s="14"/>
      <c r="E10" s="14"/>
      <c r="F10" s="14"/>
      <c r="G10" s="14"/>
    </row>
    <row r="11" spans="1:13" ht="13.8" x14ac:dyDescent="0.25">
      <c r="A11" s="134">
        <v>1931</v>
      </c>
      <c r="B11" s="21">
        <v>88038</v>
      </c>
      <c r="C11" s="38">
        <v>100</v>
      </c>
      <c r="D11" s="21">
        <v>55478</v>
      </c>
      <c r="E11" s="38">
        <v>63.015970376428363</v>
      </c>
      <c r="F11" s="21">
        <v>32560</v>
      </c>
      <c r="G11" s="38">
        <v>36.984029623571644</v>
      </c>
    </row>
    <row r="12" spans="1:13" ht="13.8" x14ac:dyDescent="0.25">
      <c r="A12" s="134">
        <v>1941</v>
      </c>
      <c r="B12" s="21">
        <v>95047</v>
      </c>
      <c r="C12" s="38">
        <v>100</v>
      </c>
      <c r="D12" s="21">
        <v>51067</v>
      </c>
      <c r="E12" s="990">
        <v>53.728155544099231</v>
      </c>
      <c r="F12" s="991">
        <v>43980</v>
      </c>
      <c r="G12" s="990">
        <v>46.271844455900762</v>
      </c>
    </row>
    <row r="13" spans="1:13" ht="13.8" x14ac:dyDescent="0.25">
      <c r="A13" s="134">
        <v>1951</v>
      </c>
      <c r="B13" s="21">
        <v>98429</v>
      </c>
      <c r="C13" s="38">
        <v>100</v>
      </c>
      <c r="D13" s="21">
        <v>46855</v>
      </c>
      <c r="E13" s="990">
        <v>47.602840626238205</v>
      </c>
      <c r="F13" s="991">
        <v>51574</v>
      </c>
      <c r="G13" s="990">
        <v>52.397159373761795</v>
      </c>
    </row>
    <row r="14" spans="1:13" ht="13.8" x14ac:dyDescent="0.25">
      <c r="A14" s="134">
        <v>1956</v>
      </c>
      <c r="B14" s="21">
        <v>99285</v>
      </c>
      <c r="C14" s="38">
        <v>100</v>
      </c>
      <c r="D14" s="21">
        <v>43296</v>
      </c>
      <c r="E14" s="990">
        <v>43.6077957395377</v>
      </c>
      <c r="F14" s="991">
        <v>55989</v>
      </c>
      <c r="G14" s="990">
        <v>56.392204260462307</v>
      </c>
    </row>
    <row r="15" spans="1:13" ht="13.8" x14ac:dyDescent="0.25">
      <c r="A15" s="134">
        <v>1961</v>
      </c>
      <c r="B15" s="21">
        <v>104629</v>
      </c>
      <c r="C15" s="38">
        <v>100</v>
      </c>
      <c r="D15" s="21">
        <v>34753</v>
      </c>
      <c r="E15" s="990">
        <v>33.215456517791438</v>
      </c>
      <c r="F15" s="991">
        <v>69876</v>
      </c>
      <c r="G15" s="990">
        <v>66.784543482208562</v>
      </c>
      <c r="L15" s="172"/>
      <c r="M15" s="172"/>
    </row>
    <row r="16" spans="1:13" ht="13.8" x14ac:dyDescent="0.25">
      <c r="A16" s="134">
        <v>1966</v>
      </c>
      <c r="B16" s="21">
        <v>108535</v>
      </c>
      <c r="C16" s="38">
        <v>100</v>
      </c>
      <c r="D16" s="21">
        <v>31041</v>
      </c>
      <c r="E16" s="990">
        <v>28.599990786382275</v>
      </c>
      <c r="F16" s="991">
        <v>77494</v>
      </c>
      <c r="G16" s="990">
        <v>71.400009213617736</v>
      </c>
      <c r="K16" s="134"/>
      <c r="L16" s="661"/>
      <c r="M16" s="661"/>
    </row>
    <row r="17" spans="1:13" ht="13.8" x14ac:dyDescent="0.25">
      <c r="A17" s="134">
        <v>1971</v>
      </c>
      <c r="B17" s="21">
        <v>111635</v>
      </c>
      <c r="C17" s="38">
        <v>100</v>
      </c>
      <c r="D17" s="21">
        <v>21040</v>
      </c>
      <c r="E17" s="990">
        <v>18.847135754915573</v>
      </c>
      <c r="F17" s="991">
        <v>90595</v>
      </c>
      <c r="G17" s="990">
        <v>81.152864245084416</v>
      </c>
      <c r="K17" s="134"/>
      <c r="L17" s="661"/>
      <c r="M17" s="661"/>
    </row>
    <row r="18" spans="1:13" ht="13.8" x14ac:dyDescent="0.25">
      <c r="A18" s="134">
        <v>1976</v>
      </c>
      <c r="B18" s="21">
        <v>118225</v>
      </c>
      <c r="C18" s="38">
        <v>100</v>
      </c>
      <c r="D18" s="21">
        <v>15790</v>
      </c>
      <c r="E18" s="990">
        <v>13.355889194332841</v>
      </c>
      <c r="F18" s="991">
        <v>102435</v>
      </c>
      <c r="G18" s="990">
        <v>86.644110805667168</v>
      </c>
      <c r="K18" s="134"/>
      <c r="L18" s="661"/>
      <c r="M18" s="661"/>
    </row>
    <row r="19" spans="1:13" ht="13.8" x14ac:dyDescent="0.25">
      <c r="A19" s="134">
        <v>1981</v>
      </c>
      <c r="B19" s="21">
        <v>122506</v>
      </c>
      <c r="C19" s="38">
        <v>100</v>
      </c>
      <c r="D19" s="21">
        <v>12515</v>
      </c>
      <c r="E19" s="990">
        <v>10.215826163616477</v>
      </c>
      <c r="F19" s="991">
        <v>109991</v>
      </c>
      <c r="G19" s="990">
        <v>89.78417383638353</v>
      </c>
      <c r="K19" s="134"/>
      <c r="L19" s="661"/>
      <c r="M19" s="661"/>
    </row>
    <row r="20" spans="1:13" ht="13.8" x14ac:dyDescent="0.25">
      <c r="A20" s="134">
        <v>1986</v>
      </c>
      <c r="B20" s="21">
        <v>126640</v>
      </c>
      <c r="C20" s="38">
        <v>100</v>
      </c>
      <c r="D20" s="21">
        <v>10770</v>
      </c>
      <c r="E20" s="990">
        <v>8.5044219835754902</v>
      </c>
      <c r="F20" s="991">
        <v>115870</v>
      </c>
      <c r="G20" s="990">
        <v>91.495578016424503</v>
      </c>
      <c r="K20" s="134"/>
      <c r="L20" s="661"/>
      <c r="M20" s="661"/>
    </row>
    <row r="21" spans="1:13" ht="13.8" x14ac:dyDescent="0.25">
      <c r="A21" s="134">
        <v>1991</v>
      </c>
      <c r="B21" s="21">
        <v>129765</v>
      </c>
      <c r="C21" s="38">
        <v>100</v>
      </c>
      <c r="D21" s="21">
        <v>8675</v>
      </c>
      <c r="E21" s="990">
        <v>6.6851616383462416</v>
      </c>
      <c r="F21" s="991">
        <v>121090</v>
      </c>
      <c r="G21" s="990">
        <v>93.314838361653756</v>
      </c>
      <c r="K21" s="134"/>
      <c r="L21" s="661"/>
      <c r="M21" s="661"/>
    </row>
    <row r="22" spans="1:13" ht="13.8" x14ac:dyDescent="0.25">
      <c r="A22" s="134">
        <v>1996</v>
      </c>
      <c r="B22" s="21">
        <v>134557</v>
      </c>
      <c r="C22" s="38">
        <v>100</v>
      </c>
      <c r="D22" s="21">
        <v>7825</v>
      </c>
      <c r="E22" s="990">
        <v>5.8153793559606708</v>
      </c>
      <c r="F22" s="991">
        <v>126732</v>
      </c>
      <c r="G22" s="990">
        <v>94.184620644039327</v>
      </c>
      <c r="K22" s="134"/>
      <c r="L22" s="661"/>
      <c r="M22" s="661"/>
    </row>
    <row r="23" spans="1:13" ht="13.8" x14ac:dyDescent="0.25">
      <c r="A23" s="134">
        <v>2001</v>
      </c>
      <c r="B23" s="21">
        <v>135294</v>
      </c>
      <c r="C23" s="38">
        <v>100</v>
      </c>
      <c r="D23" s="21">
        <v>6070</v>
      </c>
      <c r="E23" s="990">
        <v>4.4865256404570788</v>
      </c>
      <c r="F23" s="991">
        <v>129224</v>
      </c>
      <c r="G23" s="990">
        <v>95.513474359542911</v>
      </c>
      <c r="K23" s="134"/>
      <c r="L23" s="661"/>
      <c r="M23" s="661"/>
    </row>
    <row r="24" spans="1:13" ht="15" customHeight="1" x14ac:dyDescent="0.25">
      <c r="A24" s="134">
        <v>2006</v>
      </c>
      <c r="B24" s="21">
        <v>135851</v>
      </c>
      <c r="C24" s="38">
        <v>100</v>
      </c>
      <c r="D24" s="21">
        <v>5295</v>
      </c>
      <c r="E24" s="990">
        <v>3.8976525752478821</v>
      </c>
      <c r="F24" s="991">
        <v>130556</v>
      </c>
      <c r="G24" s="990">
        <v>96.102347424752125</v>
      </c>
      <c r="K24" s="134"/>
      <c r="L24" s="661"/>
      <c r="M24" s="661"/>
    </row>
    <row r="25" spans="1:13" ht="13.8" x14ac:dyDescent="0.25">
      <c r="A25" s="134" t="s">
        <v>1930</v>
      </c>
      <c r="B25" s="661">
        <v>137375</v>
      </c>
      <c r="C25" s="660">
        <v>100</v>
      </c>
      <c r="D25" s="661">
        <v>5150</v>
      </c>
      <c r="E25" s="990">
        <v>3.7488626023657869</v>
      </c>
      <c r="F25" s="991">
        <v>132225</v>
      </c>
      <c r="G25" s="990">
        <v>96.25113739763421</v>
      </c>
      <c r="I25" s="149"/>
      <c r="J25" s="47"/>
      <c r="K25" s="992"/>
    </row>
    <row r="26" spans="1:13" ht="13.8" x14ac:dyDescent="0.25">
      <c r="A26" s="134" t="s">
        <v>1931</v>
      </c>
      <c r="B26" s="991">
        <v>139685</v>
      </c>
      <c r="C26" s="990">
        <v>100</v>
      </c>
      <c r="D26" s="991">
        <v>4390</v>
      </c>
      <c r="E26" s="990">
        <v>3.1427855532090057</v>
      </c>
      <c r="F26" s="991">
        <v>135295</v>
      </c>
      <c r="G26" s="990">
        <v>96.857214446790991</v>
      </c>
    </row>
    <row r="53" spans="1:7" ht="41.25" customHeight="1" x14ac:dyDescent="0.25">
      <c r="A53" s="1652" t="s">
        <v>1932</v>
      </c>
      <c r="B53" s="1652"/>
      <c r="C53" s="1652"/>
      <c r="D53" s="1652"/>
      <c r="E53" s="1652"/>
      <c r="F53" s="1652"/>
      <c r="G53" s="1652"/>
    </row>
    <row r="55" spans="1:7" ht="13.8" x14ac:dyDescent="0.25">
      <c r="A55" s="26" t="s">
        <v>1362</v>
      </c>
    </row>
    <row r="56" spans="1:7" ht="16.5" customHeight="1" x14ac:dyDescent="0.25">
      <c r="A56" s="1641" t="s">
        <v>1615</v>
      </c>
      <c r="B56" s="1641"/>
      <c r="C56" s="1641"/>
      <c r="D56" s="1641"/>
      <c r="E56" s="1641"/>
      <c r="F56" s="1641"/>
      <c r="G56" s="1641"/>
    </row>
    <row r="57" spans="1:7" ht="30.75" customHeight="1" x14ac:dyDescent="0.25">
      <c r="A57" s="1641" t="s">
        <v>1829</v>
      </c>
      <c r="B57" s="1641"/>
      <c r="C57" s="1641"/>
      <c r="D57" s="1641"/>
      <c r="E57" s="1641"/>
      <c r="F57" s="1641"/>
      <c r="G57" s="1641"/>
    </row>
    <row r="58" spans="1:7" ht="28.5" customHeight="1" x14ac:dyDescent="0.25">
      <c r="A58" s="1641" t="s">
        <v>1830</v>
      </c>
      <c r="B58" s="1641"/>
      <c r="C58" s="1641"/>
      <c r="D58" s="1641"/>
      <c r="E58" s="1641"/>
      <c r="F58" s="1641"/>
      <c r="G58" s="1641"/>
    </row>
    <row r="60" spans="1:7" ht="13.8" x14ac:dyDescent="0.25">
      <c r="A60" s="1604" t="s">
        <v>2164</v>
      </c>
      <c r="B60" s="1604"/>
      <c r="C60" s="1604"/>
      <c r="D60" s="1604"/>
      <c r="E60" s="1604"/>
      <c r="F60" s="1604"/>
      <c r="G60" s="1604"/>
    </row>
  </sheetData>
  <customSheetViews>
    <customSheetView guid="{F67F5823-51D5-4D47-B100-5B47C1E6BCB9}" showPageBreaks="1" fitToPage="1" printArea="1">
      <selection sqref="A1:G1"/>
      <pageMargins left="0.75" right="0.75" top="1" bottom="1" header="0.5" footer="0.5"/>
      <printOptions horizontalCentered="1"/>
      <pageSetup scale="89" firstPageNumber="33" orientation="portrait" horizontalDpi="4294967293" verticalDpi="300" r:id="rId1"/>
      <headerFooter alignWithMargins="0">
        <oddFooter>&amp;C&amp;P</oddFooter>
      </headerFooter>
    </customSheetView>
    <customSheetView guid="{9014CDA8-C3FC-41E6-A045-DAEFC55B82B1}" showPageBreaks="1" fitToPage="1" printArea="1" topLeftCell="A31">
      <selection activeCell="F14" sqref="F14"/>
      <pageMargins left="0.75" right="0.75" top="1" bottom="1" header="0.5" footer="0.5"/>
      <printOptions horizontalCentered="1"/>
      <pageSetup scale="89" firstPageNumber="33" orientation="portrait" horizontalDpi="4294967293" verticalDpi="300" r:id="rId2"/>
      <headerFooter alignWithMargins="0">
        <oddFooter>&amp;C&amp;P</oddFooter>
      </headerFooter>
    </customSheetView>
  </customSheetViews>
  <mergeCells count="11">
    <mergeCell ref="A60:G60"/>
    <mergeCell ref="A58:G58"/>
    <mergeCell ref="A57:G57"/>
    <mergeCell ref="A1:G1"/>
    <mergeCell ref="A3:G3"/>
    <mergeCell ref="A4:G4"/>
    <mergeCell ref="B7:C7"/>
    <mergeCell ref="D7:E7"/>
    <mergeCell ref="F7:G7"/>
    <mergeCell ref="A56:G56"/>
    <mergeCell ref="A53:G53"/>
  </mergeCells>
  <phoneticPr fontId="0" type="noConversion"/>
  <hyperlinks>
    <hyperlink ref="A56:G56" r:id="rId3" display="1931 - 2006, Census of Population and Census Agriculture,  Agriculture-Population Linkage Data" xr:uid="{00000000-0004-0000-0900-000000000000}"/>
    <hyperlink ref="A57:G57" r:id="rId4" display="2011 - Table 32-10-0197-01 Number of persons in the total population and the farm population, for rural areas and population centres, classified by sex and age" xr:uid="{00000000-0004-0000-0900-000001000000}"/>
    <hyperlink ref="A58:G58" r:id="rId5" display="2016 - Table 32-10-0012-01 Number of persons in the total population and the farm population, for rural areas and population centres classified by sex and age" xr:uid="{00000000-0004-0000-0900-000002000000}"/>
  </hyperlinks>
  <printOptions horizontalCentered="1"/>
  <pageMargins left="0.74803149606299202" right="0.74803149606299202" top="0.98425196850393704" bottom="0.98425196850393704" header="0.511811023622047" footer="0.511811023622047"/>
  <pageSetup scale="79" firstPageNumber="27" orientation="portrait" useFirstPageNumber="1" r:id="rId6"/>
  <headerFooter alignWithMargins="0"/>
  <drawing r:id="rId7"/>
  <legacyDrawingHF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86</vt:i4>
      </vt:variant>
    </vt:vector>
  </HeadingPairs>
  <TitlesOfParts>
    <vt:vector size="173" baseType="lpstr">
      <vt:lpstr>1</vt:lpstr>
      <vt:lpstr>2</vt:lpstr>
      <vt:lpstr>3</vt:lpstr>
      <vt:lpstr>4,5</vt:lpstr>
      <vt:lpstr>6</vt:lpstr>
      <vt:lpstr>7</vt:lpstr>
      <vt:lpstr>8</vt:lpstr>
      <vt:lpstr>9</vt:lpstr>
      <vt:lpstr>10</vt:lpstr>
      <vt:lpstr>11a</vt:lpstr>
      <vt:lpstr>11b</vt:lpstr>
      <vt:lpstr>12</vt:lpstr>
      <vt:lpstr>13</vt:lpstr>
      <vt:lpstr>14</vt:lpstr>
      <vt:lpstr>15</vt:lpstr>
      <vt:lpstr>16,17</vt:lpstr>
      <vt:lpstr>18,19</vt:lpstr>
      <vt:lpstr>20</vt:lpstr>
      <vt:lpstr>21,22</vt:lpstr>
      <vt:lpstr>23,24</vt:lpstr>
      <vt:lpstr>25</vt:lpstr>
      <vt:lpstr>26</vt:lpstr>
      <vt:lpstr>27,28,29</vt:lpstr>
      <vt:lpstr>30</vt:lpstr>
      <vt:lpstr>31,32</vt:lpstr>
      <vt:lpstr>31(old)</vt:lpstr>
      <vt:lpstr>33</vt:lpstr>
      <vt:lpstr>34</vt:lpstr>
      <vt:lpstr>35,36</vt:lpstr>
      <vt:lpstr>37</vt:lpstr>
      <vt:lpstr>38</vt:lpstr>
      <vt:lpstr>39A</vt:lpstr>
      <vt:lpstr>39B</vt:lpstr>
      <vt:lpstr>40</vt:lpstr>
      <vt:lpstr>41</vt:lpstr>
      <vt:lpstr>42,43</vt:lpstr>
      <vt:lpstr>44</vt:lpstr>
      <vt:lpstr>45</vt:lpstr>
      <vt:lpstr>46</vt:lpstr>
      <vt:lpstr>47</vt:lpstr>
      <vt:lpstr>48</vt:lpstr>
      <vt:lpstr>49</vt:lpstr>
      <vt:lpstr>50</vt:lpstr>
      <vt:lpstr>51</vt:lpstr>
      <vt:lpstr>52,53</vt:lpstr>
      <vt:lpstr>54,55</vt:lpstr>
      <vt:lpstr>56</vt:lpstr>
      <vt:lpstr>57</vt:lpstr>
      <vt:lpstr>58,59</vt:lpstr>
      <vt:lpstr>60,61</vt:lpstr>
      <vt:lpstr>62,63,64</vt:lpstr>
      <vt:lpstr>65</vt:lpstr>
      <vt:lpstr>66</vt:lpstr>
      <vt:lpstr>67,68</vt:lpstr>
      <vt:lpstr>69,70</vt:lpstr>
      <vt:lpstr>71,72</vt:lpstr>
      <vt:lpstr>73,74</vt:lpstr>
      <vt:lpstr>75,76</vt:lpstr>
      <vt:lpstr>77,78</vt:lpstr>
      <vt:lpstr>79,80</vt:lpstr>
      <vt:lpstr>81</vt:lpstr>
      <vt:lpstr>82,83,84</vt:lpstr>
      <vt:lpstr>85,86</vt:lpstr>
      <vt:lpstr>87</vt:lpstr>
      <vt:lpstr>88,89</vt:lpstr>
      <vt:lpstr>90,91,92</vt:lpstr>
      <vt:lpstr>93,94,95</vt:lpstr>
      <vt:lpstr>96</vt:lpstr>
      <vt:lpstr>97</vt:lpstr>
      <vt:lpstr>98,99</vt:lpstr>
      <vt:lpstr>100</vt:lpstr>
      <vt:lpstr>101,102</vt:lpstr>
      <vt:lpstr>103,104,105</vt:lpstr>
      <vt:lpstr>106,107</vt:lpstr>
      <vt:lpstr>108</vt:lpstr>
      <vt:lpstr>109</vt:lpstr>
      <vt:lpstr>110</vt:lpstr>
      <vt:lpstr>111</vt:lpstr>
      <vt:lpstr>112</vt:lpstr>
      <vt:lpstr>113,114</vt:lpstr>
      <vt:lpstr>115</vt:lpstr>
      <vt:lpstr>116</vt:lpstr>
      <vt:lpstr>117</vt:lpstr>
      <vt:lpstr>118A</vt:lpstr>
      <vt:lpstr>118B</vt:lpstr>
      <vt:lpstr>119</vt:lpstr>
      <vt:lpstr>120</vt:lpstr>
      <vt:lpstr>'1'!Print_Area</vt:lpstr>
      <vt:lpstr>'10'!Print_Area</vt:lpstr>
      <vt:lpstr>'100'!Print_Area</vt:lpstr>
      <vt:lpstr>'101,102'!Print_Area</vt:lpstr>
      <vt:lpstr>'103,104,105'!Print_Area</vt:lpstr>
      <vt:lpstr>'106,107'!Print_Area</vt:lpstr>
      <vt:lpstr>'108'!Print_Area</vt:lpstr>
      <vt:lpstr>'109'!Print_Area</vt:lpstr>
      <vt:lpstr>'110'!Print_Area</vt:lpstr>
      <vt:lpstr>'111'!Print_Area</vt:lpstr>
      <vt:lpstr>'112'!Print_Area</vt:lpstr>
      <vt:lpstr>'113,114'!Print_Area</vt:lpstr>
      <vt:lpstr>'115'!Print_Area</vt:lpstr>
      <vt:lpstr>'117'!Print_Area</vt:lpstr>
      <vt:lpstr>'118A'!Print_Area</vt:lpstr>
      <vt:lpstr>'118B'!Print_Area</vt:lpstr>
      <vt:lpstr>'119'!Print_Area</vt:lpstr>
      <vt:lpstr>'11a'!Print_Area</vt:lpstr>
      <vt:lpstr>'11b'!Print_Area</vt:lpstr>
      <vt:lpstr>'12'!Print_Area</vt:lpstr>
      <vt:lpstr>'120'!Print_Area</vt:lpstr>
      <vt:lpstr>'13'!Print_Area</vt:lpstr>
      <vt:lpstr>'14'!Print_Area</vt:lpstr>
      <vt:lpstr>'15'!Print_Area</vt:lpstr>
      <vt:lpstr>'16,17'!Print_Area</vt:lpstr>
      <vt:lpstr>'18,19'!Print_Area</vt:lpstr>
      <vt:lpstr>'2'!Print_Area</vt:lpstr>
      <vt:lpstr>'20'!Print_Area</vt:lpstr>
      <vt:lpstr>'21,22'!Print_Area</vt:lpstr>
      <vt:lpstr>'23,24'!Print_Area</vt:lpstr>
      <vt:lpstr>'25'!Print_Area</vt:lpstr>
      <vt:lpstr>'26'!Print_Area</vt:lpstr>
      <vt:lpstr>'27,28,29'!Print_Area</vt:lpstr>
      <vt:lpstr>'3'!Print_Area</vt:lpstr>
      <vt:lpstr>'30'!Print_Area</vt:lpstr>
      <vt:lpstr>'31(old)'!Print_Area</vt:lpstr>
      <vt:lpstr>'31,32'!Print_Area</vt:lpstr>
      <vt:lpstr>'33'!Print_Area</vt:lpstr>
      <vt:lpstr>'34'!Print_Area</vt:lpstr>
      <vt:lpstr>'35,36'!Print_Area</vt:lpstr>
      <vt:lpstr>'37'!Print_Area</vt:lpstr>
      <vt:lpstr>'38'!Print_Area</vt:lpstr>
      <vt:lpstr>'39A'!Print_Area</vt:lpstr>
      <vt:lpstr>'39B'!Print_Area</vt:lpstr>
      <vt:lpstr>'4,5'!Print_Area</vt:lpstr>
      <vt:lpstr>'40'!Print_Area</vt:lpstr>
      <vt:lpstr>'41'!Print_Area</vt:lpstr>
      <vt:lpstr>'42,43'!Print_Area</vt:lpstr>
      <vt:lpstr>'44'!Print_Area</vt:lpstr>
      <vt:lpstr>'45'!Print_Area</vt:lpstr>
      <vt:lpstr>'46'!Print_Area</vt:lpstr>
      <vt:lpstr>'47'!Print_Area</vt:lpstr>
      <vt:lpstr>'48'!Print_Area</vt:lpstr>
      <vt:lpstr>'49'!Print_Area</vt:lpstr>
      <vt:lpstr>'50'!Print_Area</vt:lpstr>
      <vt:lpstr>'51'!Print_Area</vt:lpstr>
      <vt:lpstr>'52,53'!Print_Area</vt:lpstr>
      <vt:lpstr>'54,55'!Print_Area</vt:lpstr>
      <vt:lpstr>'56'!Print_Area</vt:lpstr>
      <vt:lpstr>'57'!Print_Area</vt:lpstr>
      <vt:lpstr>'58,59'!Print_Area</vt:lpstr>
      <vt:lpstr>'6'!Print_Area</vt:lpstr>
      <vt:lpstr>'60,61'!Print_Area</vt:lpstr>
      <vt:lpstr>'62,63,64'!Print_Area</vt:lpstr>
      <vt:lpstr>'65'!Print_Area</vt:lpstr>
      <vt:lpstr>'66'!Print_Area</vt:lpstr>
      <vt:lpstr>'67,68'!Print_Area</vt:lpstr>
      <vt:lpstr>'69,70'!Print_Area</vt:lpstr>
      <vt:lpstr>'7'!Print_Area</vt:lpstr>
      <vt:lpstr>'71,72'!Print_Area</vt:lpstr>
      <vt:lpstr>'73,74'!Print_Area</vt:lpstr>
      <vt:lpstr>'75,76'!Print_Area</vt:lpstr>
      <vt:lpstr>'77,78'!Print_Area</vt:lpstr>
      <vt:lpstr>'79,80'!Print_Area</vt:lpstr>
      <vt:lpstr>'8'!Print_Area</vt:lpstr>
      <vt:lpstr>'81'!Print_Area</vt:lpstr>
      <vt:lpstr>'82,83,84'!Print_Area</vt:lpstr>
      <vt:lpstr>'85,86'!Print_Area</vt:lpstr>
      <vt:lpstr>'87'!Print_Area</vt:lpstr>
      <vt:lpstr>'88,89'!Print_Area</vt:lpstr>
      <vt:lpstr>'9'!Print_Area</vt:lpstr>
      <vt:lpstr>'90,91,92'!Print_Area</vt:lpstr>
      <vt:lpstr>'93,94,95'!Print_Area</vt:lpstr>
      <vt:lpstr>'96'!Print_Area</vt:lpstr>
      <vt:lpstr>'97'!Print_Area</vt:lpstr>
      <vt:lpstr>'98,99'!Print_Area</vt:lpstr>
    </vt:vector>
  </TitlesOfParts>
  <Company>PEI Provincial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CDMOSLEY</dc:creator>
  <cp:lastModifiedBy>Colin Mosley</cp:lastModifiedBy>
  <cp:lastPrinted>2023-07-12T14:38:59Z</cp:lastPrinted>
  <dcterms:created xsi:type="dcterms:W3CDTF">2000-01-25T16:03:13Z</dcterms:created>
  <dcterms:modified xsi:type="dcterms:W3CDTF">2023-07-25T12:59:57Z</dcterms:modified>
</cp:coreProperties>
</file>